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<sst xmlns="http://schemas.openxmlformats.org/spreadsheetml/2006/main" count="221" uniqueCount="111">
  <si>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</si>
  <si>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</si>
  <si>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</si>
  <si>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</si>
  <si>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</si>
  <si>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</si>
  <si>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</si>
  <si>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</si>
  <si>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</si>
  <si>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</si>
  <si>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</si>
  <si>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</si>
  <si>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</si>
  <si>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</si>
  <si>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</si>
  <si>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</si>
  <si>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</si>
  <si>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</si>
  <si>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</si>
  <si>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</si>
  <si>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</si>
  <si>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</si>
  <si>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</si>
  <si>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</si>
  <si>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</si>
  <si>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</si>
  <si>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</si>
  <si>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</si>
  <si>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</si>
  <si>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</si>
  <si>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</si>
  <si>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</si>
  <si>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</si>
  <si>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</si>
  <si>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</si>
  <si>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</si>
  <si>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</si>
  <si>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</si>
  <si>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</si>
  <si>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</si>
  <si>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</si>
  <si>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</si>
  <si>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</si>
  <si>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</si>
  <si>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</si>
  <si>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</si>
  <si>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</si>
  <si>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</si>
  <si>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</si>
  <si>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</si>
  <si>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</si>
  <si>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</si>
  <si>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</si>
  <si>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</si>
  <si>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</si>
  <si>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</si>
  <si>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</si>
  <si>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</si>
  <si>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</si>
  <si>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</si>
  <si>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</si>
  <si>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</si>
  <si>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</si>
  <si>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</si>
  <si>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</si>
  <si>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</si>
  <si>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</si>
  <si>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</si>
  <si>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</si>
  <si>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</si>
  <si>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</si>
  <si>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</si>
  <si>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</si>
  <si>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</si>
  <si>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</si>
  <si>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</si>
  <si>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</si>
  <si>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</si>
  <si>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</si>
  <si>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</si>
  <si>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</si>
  <si>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</si>
  <si>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</si>
  <si>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</si>
  <si>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</si>
  <si>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</si>
  <si>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</si>
  <si>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</si>
  <si>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</si>
  <si>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</si>
  <si>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</si>
  <si>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</si>
  <si>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</si>
  <si>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</si>
  <si>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</si>
  <si>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</si>
  <si>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七飯町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</si>
  <si>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</si>
  <si>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</si>
  <si>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</si>
  <si>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</si>
  <si>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</si>
  <si>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</si>
  <si>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</si>
  <si>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</si>
  <si>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</si>
  <si>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</si>
  <si>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</si>
  <si>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u/>
        <sz val="9"/>
        <color theme="1"/>
        <rFont val="ＭＳ ゴシック"/>
        <family val="3"/>
        <charset val="128"/>
      </rPr>
      <t>③管渠改善率について</t>
    </r>
    <r>
      <rPr>
        <sz val="9"/>
        <color theme="1"/>
        <rFont val="ＭＳ ゴシック"/>
        <family val="3"/>
        <charset val="128"/>
      </rPr>
      <t xml:space="preserve">
　表中期間中には、耐用年数を超えた管路が存在せず、更新
すべき管路がない状況である。
　ただし、浄化センターの設備については第１次長寿命化計
画に基づいた設備の更新を実施している。</t>
    </r>
    <rPh sb="59" eb="61">
      <t>ジョウカ</t>
    </rPh>
    <rPh sb="66" eb="68">
      <t>セツビ</t>
    </rPh>
    <rPh sb="73" eb="74">
      <t>ダイ</t>
    </rPh>
    <rPh sb="75" eb="76">
      <t>ツギ</t>
    </rPh>
    <rPh sb="76" eb="77">
      <t>チョウ</t>
    </rPh>
    <rPh sb="77" eb="80">
      <t>ジュミョウカ</t>
    </rPh>
    <rPh sb="84" eb="85">
      <t>モト</t>
    </rPh>
    <rPh sb="88" eb="90">
      <t>セツビ</t>
    </rPh>
    <rPh sb="91" eb="93">
      <t>コウシン</t>
    </rPh>
    <rPh sb="94" eb="96">
      <t>ジッシ</t>
    </rPh>
    <phoneticPr fontId="4"/>
  </si>
  <si>
    <t xml:space="preserve">　現状では、使用料のほかに繰入金等により事業運営がされ
ている状況である。また、今後見込まれる老朽設備の更新や
災害時対応機能整備も並行して進めていく必要がある。
　また、一部の管路を対象に毎年調査・清掃等を実施してい
る事から管路更新計画策定の際には、十分な検討を進めたう
えで計画を策定し、あわせて次年度より予定されている浄化
センターの第２期長寿命化計画策定とあわせ、今後も効率的
な設備更新を図ることが必要であり、当町の人口減少が推計
されていることとあわせて、より一層効率的で安定的な経営
を進めることが必要である。
</t>
    <rPh sb="116" eb="118">
      <t>コウシン</t>
    </rPh>
    <rPh sb="118" eb="120">
      <t>ケイカク</t>
    </rPh>
    <rPh sb="120" eb="122">
      <t>サクテイ</t>
    </rPh>
    <rPh sb="123" eb="124">
      <t>サイ</t>
    </rPh>
    <rPh sb="127" eb="129">
      <t>ジュウブン</t>
    </rPh>
    <rPh sb="130" eb="132">
      <t>ケントウ</t>
    </rPh>
    <rPh sb="133" eb="134">
      <t>スス</t>
    </rPh>
    <rPh sb="140" eb="142">
      <t>ケイカク</t>
    </rPh>
    <rPh sb="143" eb="145">
      <t>サクテイ</t>
    </rPh>
    <rPh sb="156" eb="158">
      <t>ヨテイ</t>
    </rPh>
    <phoneticPr fontId="4"/>
  </si>
  <si>
    <r>
      <rPr>
        <u/>
        <sz val="9"/>
        <color theme="1"/>
        <rFont val="ＭＳ ゴシック"/>
        <family val="3"/>
        <charset val="128"/>
      </rPr>
      <t>①収益的収支比率について</t>
    </r>
    <r>
      <rPr>
        <sz val="9"/>
        <color theme="1"/>
        <rFont val="ＭＳ ゴシック"/>
        <family val="3"/>
        <charset val="128"/>
      </rPr>
      <t xml:space="preserve">
　表中期間は、単年度赤字が続いておりＨ２５年度迄改善傾
向が続いていたが、将来負担を考慮しＨ２６年度に繰上償還
を実施した関係より当該数値が下がっている。
</t>
    </r>
    <r>
      <rPr>
        <u/>
        <sz val="9"/>
        <color theme="1"/>
        <rFont val="ＭＳ ゴシック"/>
        <family val="3"/>
        <charset val="128"/>
      </rPr>
      <t>④企業債残高対事業規模比率について</t>
    </r>
    <r>
      <rPr>
        <sz val="9"/>
        <color theme="1"/>
        <rFont val="ＭＳ ゴシック"/>
        <family val="3"/>
        <charset val="128"/>
      </rPr>
      <t xml:space="preserve">
　類似団体等と比べて高い数値である。これは企業債の償還
と施設の拡張整備が終わったためであるが、今後見込まれる
施設更新に備え一層効率的な経営が必要である。
</t>
    </r>
    <r>
      <rPr>
        <u/>
        <sz val="9"/>
        <color theme="1"/>
        <rFont val="ＭＳ ゴシック"/>
        <family val="3"/>
        <charset val="128"/>
      </rPr>
      <t>⑤経費回収率について</t>
    </r>
    <r>
      <rPr>
        <sz val="9"/>
        <color theme="1"/>
        <rFont val="ＭＳ ゴシック"/>
        <family val="3"/>
        <charset val="128"/>
      </rPr>
      <t xml:space="preserve">
　普及促進のため、起債等の支払いを使用料で賄えていない
状況が続いている。さらなる収納率の向上等による使用料の
増加とより一層効率的な経営が必要である。
</t>
    </r>
    <r>
      <rPr>
        <u/>
        <sz val="9"/>
        <color theme="1"/>
        <rFont val="ＭＳ ゴシック"/>
        <family val="3"/>
        <charset val="128"/>
      </rPr>
      <t>⑥汚水処理原価について</t>
    </r>
    <r>
      <rPr>
        <sz val="9"/>
        <color theme="1"/>
        <rFont val="ＭＳ ゴシック"/>
        <family val="3"/>
        <charset val="128"/>
      </rPr>
      <t xml:space="preserve">
　類似団体等と比べて高い数値である。これは、維持費を使
用料で賄えていない状況が続いているためである。加えて施
設の更新が毎年発生しており、今後も厳しき経営が続くこと
が見込まれる。さらなる収納率の向上等による使用料の増加
とより一層効率的な経営を行ったうえで、料金等の在り方に
ついても今後は検討が必要である。
</t>
    </r>
    <r>
      <rPr>
        <u/>
        <sz val="9"/>
        <color theme="1"/>
        <rFont val="ＭＳ ゴシック"/>
        <family val="3"/>
        <charset val="128"/>
      </rPr>
      <t>⑦施設利用率について</t>
    </r>
    <r>
      <rPr>
        <sz val="9"/>
        <color theme="1"/>
        <rFont val="ＭＳ ゴシック"/>
        <family val="3"/>
        <charset val="128"/>
      </rPr>
      <t xml:space="preserve">
　類似団体等と比べて低い数値である。今後策定される第２
次長寿命化計画等に基づき、効率的な施設更新等が必要であ
る。
</t>
    </r>
    <r>
      <rPr>
        <u/>
        <sz val="9"/>
        <color theme="1"/>
        <rFont val="ＭＳ ゴシック"/>
        <family val="3"/>
        <charset val="128"/>
      </rPr>
      <t>⑧水洗化率について</t>
    </r>
    <r>
      <rPr>
        <sz val="9"/>
        <color theme="1"/>
        <rFont val="ＭＳ ゴシック"/>
        <family val="3"/>
        <charset val="128"/>
      </rPr>
      <t xml:space="preserve">
　ほぼ１００％に近い整備状況であり、主だった管路の整備
については、ほぼ終了している。
　</t>
    </r>
    <rPh sb="120" eb="121">
      <t>タカ</t>
    </rPh>
    <rPh sb="301" eb="302">
      <t>タカ</t>
    </rPh>
    <rPh sb="313" eb="315">
      <t>イジ</t>
    </rPh>
    <rPh sb="320" eb="321">
      <t>リョウ</t>
    </rPh>
    <rPh sb="322" eb="323">
      <t>マカナ</t>
    </rPh>
    <rPh sb="328" eb="330">
      <t>ジョウキョウ</t>
    </rPh>
    <rPh sb="331" eb="332">
      <t>ツヅ</t>
    </rPh>
    <rPh sb="342" eb="343">
      <t>クワ</t>
    </rPh>
    <rPh sb="376" eb="378">
      <t>ミコ</t>
    </rPh>
    <rPh sb="415" eb="416">
      <t>オコナ</t>
    </rPh>
    <rPh sb="422" eb="424">
      <t>リョウキン</t>
    </rPh>
    <rPh sb="424" eb="425">
      <t>トウ</t>
    </rPh>
    <rPh sb="426" eb="427">
      <t>ア</t>
    </rPh>
    <rPh sb="428" eb="429">
      <t>カタ</t>
    </rPh>
    <rPh sb="435" eb="437">
      <t>コンゴ</t>
    </rPh>
    <rPh sb="438" eb="440">
      <t>ケントウ</t>
    </rPh>
    <rPh sb="450" eb="452">
      <t>シセツ</t>
    </rPh>
    <rPh sb="452" eb="455">
      <t>リヨウリツ</t>
    </rPh>
    <rPh sb="478" eb="480">
      <t>コンゴ</t>
    </rPh>
    <rPh sb="480" eb="482">
      <t>サクテイ</t>
    </rPh>
    <rPh sb="485" eb="486">
      <t>ダイ</t>
    </rPh>
    <rPh sb="488" eb="489">
      <t>ツギ</t>
    </rPh>
    <rPh sb="489" eb="490">
      <t>チョウ</t>
    </rPh>
    <rPh sb="495" eb="496">
      <t>トウ</t>
    </rPh>
    <rPh sb="497" eb="498">
      <t>モト</t>
    </rPh>
    <rPh sb="507" eb="509">
      <t>コウシン</t>
    </rPh>
    <rPh sb="509" eb="510">
      <t>トウ</t>
    </rPh>
    <rPh sb="511" eb="5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</si>
</sst>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6432"/>
        <c:axId val="975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6432"/>
        <c:axId val="97508352"/>
      </c:lineChart>
      <c:dateAx>
        <c:axId val="975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08352"/>
        <c:crosses val="autoZero"/>
        <c:auto val="1"/>
        <c:lblOffset val="100"/>
        <c:baseTimeUnit val="years"/>
      </c:dateAx>
      <c:valAx>
        <c:axId val="9750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23.66</c:v>
                </c:pt>
                <c:pt idx="1">
                  <c:v>24.07</c:v>
                </c:pt>
                <c:pt idx="2">
                  <c:v>23.91</c:v>
                </c:pt>
                <c:pt idx="3">
                  <c:v>48.73</c:v>
                </c:pt>
                <c:pt idx="4">
                  <c:v>47.45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23488"/>
        <c:axId val="15064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72.23</c:v>
                </c:pt>
                <c:pt idx="1">
                  <c:v>71.680000000000007</c:v>
                </c:pt>
                <c:pt idx="2">
                  <c:v>64.27</c:v>
                </c:pt>
                <c:pt idx="3">
                  <c:v>58.33</c:v>
                </c:pt>
                <c:pt idx="4">
                  <c:v>62.48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23488"/>
        <c:axId val="150648320"/>
      </c:lineChart>
      <c:dateAx>
        <c:axId val="1502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648320"/>
        <c:crosses val="autoZero"/>
        <c:auto val="1"/>
        <c:lblOffset val="100"/>
        <c:baseTimeUnit val="years"/>
      </c:dateAx>
      <c:valAx>
        <c:axId val="15064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22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94.6</c:v>
                </c:pt>
                <c:pt idx="1">
                  <c:v>94.62</c:v>
                </c:pt>
                <c:pt idx="2">
                  <c:v>94.26</c:v>
                </c:pt>
                <c:pt idx="3">
                  <c:v>96.29</c:v>
                </c:pt>
                <c:pt idx="4">
                  <c:v>98.94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49024"/>
        <c:axId val="20419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49024"/>
        <c:axId val="204194560"/>
      </c:lineChart>
      <c:dateAx>
        <c:axId val="2040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194560"/>
        <c:crosses val="autoZero"/>
        <c:auto val="1"/>
        <c:lblOffset val="100"/>
        <c:baseTimeUnit val="years"/>
      </c:dateAx>
      <c:valAx>
        <c:axId val="20419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0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66.38</c:v>
                </c:pt>
                <c:pt idx="1">
                  <c:v>66.55</c:v>
                </c:pt>
                <c:pt idx="2">
                  <c:v>75.36</c:v>
                </c:pt>
                <c:pt idx="3">
                  <c:v>81.52</c:v>
                </c:pt>
                <c:pt idx="4">
                  <c:v>75.930000000000007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7120"/>
        <c:axId val="9970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7120"/>
        <c:axId val="99704832"/>
      </c:lineChart>
      <c:dateAx>
        <c:axId val="996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04832"/>
        <c:crosses val="autoZero"/>
        <c:auto val="1"/>
        <c:lblOffset val="100"/>
        <c:baseTimeUnit val="years"/>
      </c:dateAx>
      <c:valAx>
        <c:axId val="9970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7856"/>
        <c:axId val="9998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7856"/>
        <c:axId val="99988224"/>
      </c:lineChart>
      <c:dateAx>
        <c:axId val="9997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88224"/>
        <c:crosses val="autoZero"/>
        <c:auto val="1"/>
        <c:lblOffset val="100"/>
        <c:baseTimeUnit val="years"/>
      </c:dateAx>
      <c:valAx>
        <c:axId val="9998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7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92672"/>
        <c:axId val="12015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92672"/>
        <c:axId val="120158080"/>
      </c:lineChart>
      <c:dateAx>
        <c:axId val="1196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58080"/>
        <c:crosses val="autoZero"/>
        <c:auto val="1"/>
        <c:lblOffset val="100"/>
        <c:baseTimeUnit val="years"/>
      </c:dateAx>
      <c:valAx>
        <c:axId val="12015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23968"/>
        <c:axId val="14595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3968"/>
        <c:axId val="145956864"/>
      </c:lineChart>
      <c:dateAx>
        <c:axId val="13952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956864"/>
        <c:crosses val="autoZero"/>
        <c:auto val="1"/>
        <c:lblOffset val="100"/>
        <c:baseTimeUnit val="years"/>
      </c:dateAx>
      <c:valAx>
        <c:axId val="14595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52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1120"/>
        <c:axId val="14743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1120"/>
        <c:axId val="147432960"/>
      </c:lineChart>
      <c:dateAx>
        <c:axId val="14722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32960"/>
        <c:crosses val="autoZero"/>
        <c:auto val="1"/>
        <c:lblOffset val="100"/>
        <c:baseTimeUnit val="years"/>
      </c:dateAx>
      <c:valAx>
        <c:axId val="14743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2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1014.07</c:v>
                </c:pt>
                <c:pt idx="1">
                  <c:v>951.76</c:v>
                </c:pt>
                <c:pt idx="2">
                  <c:v>918.35</c:v>
                </c:pt>
                <c:pt idx="3">
                  <c:v>840.69</c:v>
                </c:pt>
                <c:pt idx="4">
                  <c:v>726.05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15648"/>
        <c:axId val="1475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15648"/>
        <c:axId val="147597952"/>
      </c:lineChart>
      <c:dateAx>
        <c:axId val="14751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97952"/>
        <c:crosses val="autoZero"/>
        <c:auto val="1"/>
        <c:lblOffset val="100"/>
        <c:baseTimeUnit val="years"/>
      </c:dateAx>
      <c:valAx>
        <c:axId val="1475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1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54.72</c:v>
                </c:pt>
                <c:pt idx="1">
                  <c:v>49.88</c:v>
                </c:pt>
                <c:pt idx="2">
                  <c:v>49.82</c:v>
                </c:pt>
                <c:pt idx="3">
                  <c:v>49.24</c:v>
                </c:pt>
                <c:pt idx="4">
                  <c:v>45.87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44960"/>
        <c:axId val="14823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44960"/>
        <c:axId val="148234240"/>
      </c:lineChart>
      <c:dateAx>
        <c:axId val="1479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34240"/>
        <c:crosses val="autoZero"/>
        <c:auto val="1"/>
        <c:lblOffset val="100"/>
        <c:baseTimeUnit val="years"/>
      </c:dateAx>
      <c:valAx>
        <c:axId val="14823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262.07</c:v>
                </c:pt>
                <c:pt idx="1">
                  <c:v>291.25</c:v>
                </c:pt>
                <c:pt idx="2">
                  <c:v>290.7</c:v>
                </c:pt>
                <c:pt idx="3">
                  <c:v>297.58999999999997</c:v>
                </c:pt>
                <c:pt idx="4">
                  <c:v>307.75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11744"/>
        <c:axId val="1485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1744"/>
        <c:axId val="148544512"/>
      </c:lineChart>
      <c:dateAx>
        <c:axId val="14851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544512"/>
        <c:crosses val="autoZero"/>
        <c:auto val="1"/>
        <c:lblOffset val="100"/>
        <c:baseTimeUnit val="years"/>
      </c:dateAx>
      <c:valAx>
        <c:axId val="1485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1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北海道　七飯町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28785</v>
      </c>
      <c r="AM8" s="47"/>
      <c r="AN8" s="47"/>
      <c r="AO8" s="47"/>
      <c r="AP8" s="47"/>
      <c r="AQ8" s="47"/>
      <c r="AR8" s="47"/>
      <c r="AS8" s="47"/>
      <c r="AT8" s="43">
        <f>データ!S6</f>
        <v>216.75</v>
      </c>
      <c r="AU8" s="43"/>
      <c r="AV8" s="43"/>
      <c r="AW8" s="43"/>
      <c r="AX8" s="43"/>
      <c r="AY8" s="43"/>
      <c r="AZ8" s="43"/>
      <c r="BA8" s="43"/>
      <c r="BB8" s="43">
        <f>データ!T6</f>
        <v>132.80000000000001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4.29</v>
      </c>
      <c r="Q10" s="43"/>
      <c r="R10" s="43"/>
      <c r="S10" s="43"/>
      <c r="T10" s="43"/>
      <c r="U10" s="43"/>
      <c r="V10" s="43"/>
      <c r="W10" s="43">
        <f>データ!P6</f>
        <v>73.05</v>
      </c>
      <c r="X10" s="43"/>
      <c r="Y10" s="43"/>
      <c r="Z10" s="43"/>
      <c r="AA10" s="43"/>
      <c r="AB10" s="43"/>
      <c r="AC10" s="43"/>
      <c r="AD10" s="47">
        <f>データ!Q6</f>
        <v>2500</v>
      </c>
      <c r="AE10" s="47"/>
      <c r="AF10" s="47"/>
      <c r="AG10" s="47"/>
      <c r="AH10" s="47"/>
      <c r="AI10" s="47"/>
      <c r="AJ10" s="47"/>
      <c r="AK10" s="2"/>
      <c r="AL10" s="47">
        <f>データ!U6</f>
        <v>1230</v>
      </c>
      <c r="AM10" s="47"/>
      <c r="AN10" s="47"/>
      <c r="AO10" s="47"/>
      <c r="AP10" s="47"/>
      <c r="AQ10" s="47"/>
      <c r="AR10" s="47"/>
      <c r="AS10" s="47"/>
      <c r="AT10" s="43">
        <f>データ!V6</f>
        <v>1.06</v>
      </c>
      <c r="AU10" s="43"/>
      <c r="AV10" s="43"/>
      <c r="AW10" s="43"/>
      <c r="AX10" s="43"/>
      <c r="AY10" s="43"/>
      <c r="AZ10" s="43"/>
      <c r="BA10" s="43"/>
      <c r="BB10" s="43">
        <f>データ!W6</f>
        <v>1160.3800000000001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13374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七飯町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4.29</v>
      </c>
      <c r="P6" s="32">
        <f t="shared" si="3"/>
        <v>73.05</v>
      </c>
      <c r="Q6" s="32">
        <f t="shared" si="3"/>
        <v>2500</v>
      </c>
      <c r="R6" s="32">
        <f t="shared" si="3"/>
        <v>28785</v>
      </c>
      <c r="S6" s="32">
        <f t="shared" si="3"/>
        <v>216.75</v>
      </c>
      <c r="T6" s="32">
        <f t="shared" si="3"/>
        <v>132.80000000000001</v>
      </c>
      <c r="U6" s="32">
        <f t="shared" si="3"/>
        <v>1230</v>
      </c>
      <c r="V6" s="32">
        <f t="shared" si="3"/>
        <v>1.06</v>
      </c>
      <c r="W6" s="32">
        <f t="shared" si="3"/>
        <v>1160.3800000000001</v>
      </c>
      <c r="X6" s="33">
        <f>IF(X7="",NA(),X7)</f>
        <v>66.38</v>
      </c>
      <c r="Y6" s="33">
        <f t="shared" ref="Y6:AG6" si="4">IF(Y7="",NA(),Y7)</f>
        <v>66.55</v>
      </c>
      <c r="Z6" s="33">
        <f t="shared" si="4"/>
        <v>75.36</v>
      </c>
      <c r="AA6" s="33">
        <f t="shared" si="4"/>
        <v>81.52</v>
      </c>
      <c r="AB6" s="33">
        <f t="shared" si="4"/>
        <v>75.930000000000007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1014.07</v>
      </c>
      <c r="BF6" s="33">
        <f t="shared" ref="BF6:BN6" si="7">IF(BF7="",NA(),BF7)</f>
        <v>951.76</v>
      </c>
      <c r="BG6" s="33">
        <f t="shared" si="7"/>
        <v>918.35</v>
      </c>
      <c r="BH6" s="33">
        <f t="shared" si="7"/>
        <v>840.69</v>
      </c>
      <c r="BI6" s="33">
        <f t="shared" si="7"/>
        <v>726.05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54.72</v>
      </c>
      <c r="BQ6" s="33">
        <f t="shared" ref="BQ6:BY6" si="8">IF(BQ7="",NA(),BQ7)</f>
        <v>49.88</v>
      </c>
      <c r="BR6" s="33">
        <f t="shared" si="8"/>
        <v>49.82</v>
      </c>
      <c r="BS6" s="33">
        <f t="shared" si="8"/>
        <v>49.24</v>
      </c>
      <c r="BT6" s="33">
        <f t="shared" si="8"/>
        <v>45.87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262.07</v>
      </c>
      <c r="CB6" s="33">
        <f t="shared" ref="CB6:CJ6" si="9">IF(CB7="",NA(),CB7)</f>
        <v>291.25</v>
      </c>
      <c r="CC6" s="33">
        <f t="shared" si="9"/>
        <v>290.7</v>
      </c>
      <c r="CD6" s="33">
        <f t="shared" si="9"/>
        <v>297.58999999999997</v>
      </c>
      <c r="CE6" s="33">
        <f t="shared" si="9"/>
        <v>307.75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23.66</v>
      </c>
      <c r="CM6" s="33">
        <f t="shared" ref="CM6:CU6" si="10">IF(CM7="",NA(),CM7)</f>
        <v>24.07</v>
      </c>
      <c r="CN6" s="33">
        <f t="shared" si="10"/>
        <v>23.91</v>
      </c>
      <c r="CO6" s="33">
        <f t="shared" si="10"/>
        <v>48.73</v>
      </c>
      <c r="CP6" s="33">
        <f t="shared" si="10"/>
        <v>47.45</v>
      </c>
      <c r="CQ6" s="33">
        <f t="shared" si="10"/>
        <v>72.23</v>
      </c>
      <c r="CR6" s="33">
        <f t="shared" si="10"/>
        <v>71.680000000000007</v>
      </c>
      <c r="CS6" s="33">
        <f t="shared" si="10"/>
        <v>64.27</v>
      </c>
      <c r="CT6" s="33">
        <f t="shared" si="10"/>
        <v>58.33</v>
      </c>
      <c r="CU6" s="33">
        <f t="shared" si="10"/>
        <v>62.48</v>
      </c>
      <c r="CV6" s="32" t="str">
        <f>IF(CV7="","",IF(CV7="-","【-】","【"&amp;SUBSTITUTE(TEXT(CV7,"#,##0.00"),"-","△")&amp;"】"))</f>
        <v>【62.68】</v>
      </c>
      <c r="CW6" s="33">
        <f>IF(CW7="",NA(),CW7)</f>
        <v>94.6</v>
      </c>
      <c r="CX6" s="33">
        <f t="shared" ref="CX6:DF6" si="11">IF(CX7="",NA(),CX7)</f>
        <v>94.62</v>
      </c>
      <c r="CY6" s="33">
        <f t="shared" si="11"/>
        <v>94.26</v>
      </c>
      <c r="CZ6" s="33">
        <f t="shared" si="11"/>
        <v>96.29</v>
      </c>
      <c r="DA6" s="33">
        <f t="shared" si="11"/>
        <v>98.94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13374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4.29</v>
      </c>
      <c r="P7" s="36">
        <v>73.05</v>
      </c>
      <c r="Q7" s="36">
        <v>2500</v>
      </c>
      <c r="R7" s="36">
        <v>28785</v>
      </c>
      <c r="S7" s="36">
        <v>216.75</v>
      </c>
      <c r="T7" s="36">
        <v>132.80000000000001</v>
      </c>
      <c r="U7" s="36">
        <v>1230</v>
      </c>
      <c r="V7" s="36">
        <v>1.06</v>
      </c>
      <c r="W7" s="36">
        <v>1160.3800000000001</v>
      </c>
      <c r="X7" s="36">
        <v>66.38</v>
      </c>
      <c r="Y7" s="36">
        <v>66.55</v>
      </c>
      <c r="Z7" s="36">
        <v>75.36</v>
      </c>
      <c r="AA7" s="36">
        <v>81.52</v>
      </c>
      <c r="AB7" s="36">
        <v>75.930000000000007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1014.07</v>
      </c>
      <c r="BF7" s="36">
        <v>951.76</v>
      </c>
      <c r="BG7" s="36">
        <v>918.35</v>
      </c>
      <c r="BH7" s="36">
        <v>840.69</v>
      </c>
      <c r="BI7" s="36">
        <v>726.05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54.72</v>
      </c>
      <c r="BQ7" s="36">
        <v>49.88</v>
      </c>
      <c r="BR7" s="36">
        <v>49.82</v>
      </c>
      <c r="BS7" s="36">
        <v>49.24</v>
      </c>
      <c r="BT7" s="36">
        <v>45.87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262.07</v>
      </c>
      <c r="CB7" s="36">
        <v>291.25</v>
      </c>
      <c r="CC7" s="36">
        <v>290.7</v>
      </c>
      <c r="CD7" s="36">
        <v>297.58999999999997</v>
      </c>
      <c r="CE7" s="36">
        <v>307.75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23.66</v>
      </c>
      <c r="CM7" s="36">
        <v>24.07</v>
      </c>
      <c r="CN7" s="36">
        <v>23.91</v>
      </c>
      <c r="CO7" s="36">
        <v>48.73</v>
      </c>
      <c r="CP7" s="36">
        <v>47.45</v>
      </c>
      <c r="CQ7" s="36">
        <v>72.23</v>
      </c>
      <c r="CR7" s="36">
        <v>71.680000000000007</v>
      </c>
      <c r="CS7" s="36">
        <v>64.27</v>
      </c>
      <c r="CT7" s="36">
        <v>58.33</v>
      </c>
      <c r="CU7" s="36">
        <v>62.48</v>
      </c>
      <c r="CV7" s="36">
        <v>62.68</v>
      </c>
      <c r="CW7" s="36">
        <v>94.6</v>
      </c>
      <c r="CX7" s="36">
        <v>94.62</v>
      </c>
      <c r="CY7" s="36">
        <v>94.26</v>
      </c>
      <c r="CZ7" s="36">
        <v>96.29</v>
      </c>
      <c r="DA7" s="36">
        <v>98.94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2016-02-08T06:36:50Z</cp:lastPrinted>
  <dcterms:created xsi:type="dcterms:W3CDTF">2016-01-14T10:45:55Z</dcterms:created>
  <dcterms:modified xsi:type="dcterms:W3CDTF">2016-02-08T06:41:46Z</dcterms:modified>
  <cp:category/>
</cp:coreProperties>
</file>