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<sst xmlns="http://schemas.openxmlformats.org/spreadsheetml/2006/main" count="226" uniqueCount="111">
  <si>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</si>
  <si>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</si>
  <si>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</si>
  <si>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</si>
  <si>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</si>
  <si>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</si>
  <si>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</si>
  <si>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</si>
  <si>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</si>
  <si>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</si>
  <si>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</si>
  <si>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</si>
  <si>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</si>
  <si>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</si>
  <si>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</si>
  <si>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</si>
  <si>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</si>
  <si>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</si>
  <si>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</si>
  <si>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</si>
  <si>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</si>
  <si>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</si>
  <si>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</si>
  <si>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</si>
  <si>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</si>
  <si>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</si>
  <si>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</si>
  <si>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</si>
  <si>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</si>
  <si>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</si>
  <si>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</si>
  <si>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</si>
  <si>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</si>
  <si>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</si>
  <si>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</si>
  <si>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</si>
  <si>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</si>
  <si>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</si>
  <si>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</si>
  <si>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</si>
  <si>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</si>
  <si>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</si>
  <si>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</si>
  <si>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</si>
  <si>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</si>
  <si>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</si>
  <si>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</si>
  <si>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</si>
  <si>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</si>
  <si>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</si>
  <si>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</si>
  <si>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</si>
  <si>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</si>
  <si>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</si>
  <si>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</si>
  <si>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</si>
  <si>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</si>
  <si>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</si>
  <si>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</si>
  <si>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</si>
  <si>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</si>
  <si>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</si>
  <si>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</si>
  <si>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</si>
  <si>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</si>
  <si>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</si>
  <si>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</si>
  <si>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</si>
  <si>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</si>
  <si>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</si>
  <si>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</si>
  <si>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</si>
  <si>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</si>
  <si>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</si>
  <si>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</si>
  <si>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</si>
  <si>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</si>
  <si>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</si>
  <si>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</si>
  <si>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</si>
  <si>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</si>
  <si>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</si>
  <si>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</si>
  <si>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</si>
  <si>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</si>
  <si>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</si>
  <si>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</si>
  <si>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</si>
  <si>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</si>
  <si>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</si>
  <si>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</si>
  <si>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</si>
  <si>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</si>
  <si>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</si>
  <si>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</si>
  <si>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</si>
  <si>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七飯町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</si>
  <si>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</si>
  <si>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</si>
  <si>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</si>
  <si>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</si>
  <si>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</si>
  <si>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</si>
  <si>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</si>
  <si>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</si>
  <si>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</si>
  <si>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</si>
  <si>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</si>
  <si>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表中期間は、単年度赤字が続いており、更なる収支改善が進むよう、より一層効率的な経営を行う。
④企業債残高対事業規模比率について
　類似団体等と比べ低い数値であるが、これは企業債償還の進展と施設の拡張整備の終了によるもので、今後は施設等の更新に備え、より一層効率的な経営を行う。
⑤経費回収率について
　普及促進のため施設整備を起債で賄い、その償還の影響が大きいが、より一層効率的な経営を行う。
⑥汚水処理原価について
　類似団体等と比べ低い数値であり、繰入金等による事業運営を考慮し、より一層効率的な経営を行い、料金等の在り方についても今後は検討等を行う。
⑦施設利用率について
　函館湾流域下水道事務組合にて処理を実施している状況のため、必要に応じ当該組合構成自治体と協議を行い、慎重に事業運営に携わっていく。
⑧水洗化率について
　主だった管路の整備については、概ね終了しているが未整備地域は、設備設置及び運営費等を考慮し慎重な投資判断をしている状況である。</t>
    <phoneticPr fontId="4"/>
  </si>
  <si>
    <t>③管渠改善率について
　表中期間中には、耐用年数を超えた管路が存在せず、更新すべき管路がない状況であるが、後年の設備更新等に備え、H29よりストックマネジメント計画策定に取り組み、計画的な設備更新を行う。なお、H27は道路改良に伴う管渠移設工事を実施したためである。</t>
    <rPh sb="109" eb="111">
      <t>ドウロ</t>
    </rPh>
    <rPh sb="111" eb="113">
      <t>カイリョウ</t>
    </rPh>
    <rPh sb="114" eb="115">
      <t>トモナ</t>
    </rPh>
    <rPh sb="116" eb="118">
      <t>カンキョ</t>
    </rPh>
    <rPh sb="118" eb="120">
      <t>イセツ</t>
    </rPh>
    <rPh sb="120" eb="122">
      <t>コウジ</t>
    </rPh>
    <rPh sb="123" eb="125">
      <t>ジッシ</t>
    </rPh>
    <phoneticPr fontId="4"/>
  </si>
  <si>
    <t>　現状は、使用料のほかに繰入金等により、事業経営がされている状況である。また、今後見込まれる老朽設備の更新や災害時対応機能整備も並行して進めていく必要がある。なお、一部管路を対象に毎年調査・清掃等を実施していることから管路状況を詳細に把握し、併せてH29よりストックマネジメント計画を策定し、計画的な設備更新に取組む。また、H32を目途に公営企業法の適用化での経営に移行し、経営の透明性を高めるとともに、今後見込まれる人口減少に備え、より一層効率的で安定的な経営を行う。</t>
    <rPh sb="177" eb="178">
      <t>カ</t>
    </rPh>
    <rPh sb="180" eb="182">
      <t>ケイエイ</t>
    </rPh>
    <rPh sb="183" eb="18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</si>
</sst>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84808448"/>
        <c:axId val="84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4808448"/>
        <c:axId val="84810368"/>
      </c:lineChart>
      <c:dateAx>
        <c:axId val="84808448"/>
        <c:scaling>
          <c:orientation val="minMax"/>
        </c:scaling>
        <c:delete val="1"/>
        <c:axPos val="b"/>
        <c:numFmt formatCode="ge" sourceLinked="1"/>
        <c:majorTickMark val="none"/>
        <c:minorTickMark val="none"/>
        <c:tickLblPos val="none"/>
        <c:crossAx val="84810368"/>
        <c:crosses val="autoZero"/>
        <c:auto val="1"/>
        <c:lblOffset val="100"/>
        <c:baseTimeUnit val="years"/>
      </c:dateAx>
      <c:valAx>
        <c:axId val="84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85856"/>
        <c:axId val="1061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06185856"/>
        <c:axId val="106187776"/>
      </c:lineChart>
      <c:dateAx>
        <c:axId val="106185856"/>
        <c:scaling>
          <c:orientation val="minMax"/>
        </c:scaling>
        <c:delete val="1"/>
        <c:axPos val="b"/>
        <c:numFmt formatCode="ge" sourceLinked="1"/>
        <c:majorTickMark val="none"/>
        <c:minorTickMark val="none"/>
        <c:tickLblPos val="none"/>
        <c:crossAx val="106187776"/>
        <c:crosses val="autoZero"/>
        <c:auto val="1"/>
        <c:lblOffset val="100"/>
        <c:baseTimeUnit val="years"/>
      </c:dateAx>
      <c:valAx>
        <c:axId val="1061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85.17</c:v>
                </c:pt>
                <c:pt idx="1">
                  <c:v>85.6</c:v>
                </c:pt>
                <c:pt idx="2">
                  <c:v>86.2</c:v>
                </c:pt>
                <c:pt idx="3">
                  <c:v>88.05</c:v>
                </c:pt>
                <c:pt idx="4">
                  <c:v>86.5</c:v>
                </c:pt>
              </c:numCache>
            </c:numRef>
          </c:val>
        </c:ser>
        <c:dLbls>
          <c:showLegendKey val="0"/>
          <c:showVal val="0"/>
          <c:showCatName val="0"/>
          <c:showSerName val="0"/>
          <c:showPercent val="0"/>
          <c:showBubbleSize val="0"/>
        </c:dLbls>
        <c:gapWidth val="150"/>
        <c:axId val="106255104"/>
        <c:axId val="106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06255104"/>
        <c:axId val="106257024"/>
      </c:lineChart>
      <c:dateAx>
        <c:axId val="106255104"/>
        <c:scaling>
          <c:orientation val="minMax"/>
        </c:scaling>
        <c:delete val="1"/>
        <c:axPos val="b"/>
        <c:numFmt formatCode="ge" sourceLinked="1"/>
        <c:majorTickMark val="none"/>
        <c:minorTickMark val="none"/>
        <c:tickLblPos val="none"/>
        <c:crossAx val="106257024"/>
        <c:crosses val="autoZero"/>
        <c:auto val="1"/>
        <c:lblOffset val="100"/>
        <c:baseTimeUnit val="years"/>
      </c:dateAx>
      <c:valAx>
        <c:axId val="106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70.13</c:v>
                </c:pt>
                <c:pt idx="1">
                  <c:v>72.489999999999995</c:v>
                </c:pt>
                <c:pt idx="2">
                  <c:v>72.930000000000007</c:v>
                </c:pt>
                <c:pt idx="3">
                  <c:v>70.489999999999995</c:v>
                </c:pt>
                <c:pt idx="4">
                  <c:v>83.8</c:v>
                </c:pt>
              </c:numCache>
            </c:numRef>
          </c:val>
        </c:ser>
        <c:dLbls>
          <c:showLegendKey val="0"/>
          <c:showVal val="0"/>
          <c:showCatName val="0"/>
          <c:showSerName val="0"/>
          <c:showPercent val="0"/>
          <c:showBubbleSize val="0"/>
        </c:dLbls>
        <c:gapWidth val="150"/>
        <c:axId val="85111168"/>
        <c:axId val="85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11168"/>
        <c:axId val="85113088"/>
      </c:lineChart>
      <c:dateAx>
        <c:axId val="85111168"/>
        <c:scaling>
          <c:orientation val="minMax"/>
        </c:scaling>
        <c:delete val="1"/>
        <c:axPos val="b"/>
        <c:numFmt formatCode="ge" sourceLinked="1"/>
        <c:majorTickMark val="none"/>
        <c:minorTickMark val="none"/>
        <c:tickLblPos val="none"/>
        <c:crossAx val="85113088"/>
        <c:crosses val="autoZero"/>
        <c:auto val="1"/>
        <c:lblOffset val="100"/>
        <c:baseTimeUnit val="years"/>
      </c:dateAx>
      <c:valAx>
        <c:axId val="851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9440"/>
        <c:axId val="942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9440"/>
        <c:axId val="94271360"/>
      </c:lineChart>
      <c:dateAx>
        <c:axId val="94269440"/>
        <c:scaling>
          <c:orientation val="minMax"/>
        </c:scaling>
        <c:delete val="1"/>
        <c:axPos val="b"/>
        <c:numFmt formatCode="ge" sourceLinked="1"/>
        <c:majorTickMark val="none"/>
        <c:minorTickMark val="none"/>
        <c:tickLblPos val="none"/>
        <c:crossAx val="94271360"/>
        <c:crosses val="autoZero"/>
        <c:auto val="1"/>
        <c:lblOffset val="100"/>
        <c:baseTimeUnit val="years"/>
      </c:dateAx>
      <c:valAx>
        <c:axId val="942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05664"/>
        <c:axId val="100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05664"/>
        <c:axId val="100673024"/>
      </c:lineChart>
      <c:dateAx>
        <c:axId val="94305664"/>
        <c:scaling>
          <c:orientation val="minMax"/>
        </c:scaling>
        <c:delete val="1"/>
        <c:axPos val="b"/>
        <c:numFmt formatCode="ge" sourceLinked="1"/>
        <c:majorTickMark val="none"/>
        <c:minorTickMark val="none"/>
        <c:tickLblPos val="none"/>
        <c:crossAx val="100673024"/>
        <c:crosses val="autoZero"/>
        <c:auto val="1"/>
        <c:lblOffset val="100"/>
        <c:baseTimeUnit val="years"/>
      </c:dateAx>
      <c:valAx>
        <c:axId val="100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97216"/>
        <c:axId val="1006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97216"/>
        <c:axId val="100699136"/>
      </c:lineChart>
      <c:dateAx>
        <c:axId val="100697216"/>
        <c:scaling>
          <c:orientation val="minMax"/>
        </c:scaling>
        <c:delete val="1"/>
        <c:axPos val="b"/>
        <c:numFmt formatCode="ge" sourceLinked="1"/>
        <c:majorTickMark val="none"/>
        <c:minorTickMark val="none"/>
        <c:tickLblPos val="none"/>
        <c:crossAx val="100699136"/>
        <c:crosses val="autoZero"/>
        <c:auto val="1"/>
        <c:lblOffset val="100"/>
        <c:baseTimeUnit val="years"/>
      </c:dateAx>
      <c:valAx>
        <c:axId val="100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2272"/>
        <c:axId val="1007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2272"/>
        <c:axId val="100744192"/>
      </c:lineChart>
      <c:dateAx>
        <c:axId val="100742272"/>
        <c:scaling>
          <c:orientation val="minMax"/>
        </c:scaling>
        <c:delete val="1"/>
        <c:axPos val="b"/>
        <c:numFmt formatCode="ge" sourceLinked="1"/>
        <c:majorTickMark val="none"/>
        <c:minorTickMark val="none"/>
        <c:tickLblPos val="none"/>
        <c:crossAx val="100744192"/>
        <c:crosses val="autoZero"/>
        <c:auto val="1"/>
        <c:lblOffset val="100"/>
        <c:baseTimeUnit val="years"/>
      </c:dateAx>
      <c:valAx>
        <c:axId val="100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941.82</c:v>
                </c:pt>
                <c:pt idx="1">
                  <c:v>839.58</c:v>
                </c:pt>
                <c:pt idx="2">
                  <c:v>780.98</c:v>
                </c:pt>
                <c:pt idx="3">
                  <c:v>686.95</c:v>
                </c:pt>
                <c:pt idx="4">
                  <c:v>505.01</c:v>
                </c:pt>
              </c:numCache>
            </c:numRef>
          </c:val>
        </c:ser>
        <c:dLbls>
          <c:showLegendKey val="0"/>
          <c:showVal val="0"/>
          <c:showCatName val="0"/>
          <c:showSerName val="0"/>
          <c:showPercent val="0"/>
          <c:showBubbleSize val="0"/>
        </c:dLbls>
        <c:gapWidth val="150"/>
        <c:axId val="100786944"/>
        <c:axId val="100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0786944"/>
        <c:axId val="100788864"/>
      </c:lineChart>
      <c:dateAx>
        <c:axId val="100786944"/>
        <c:scaling>
          <c:orientation val="minMax"/>
        </c:scaling>
        <c:delete val="1"/>
        <c:axPos val="b"/>
        <c:numFmt formatCode="ge" sourceLinked="1"/>
        <c:majorTickMark val="none"/>
        <c:minorTickMark val="none"/>
        <c:tickLblPos val="none"/>
        <c:crossAx val="100788864"/>
        <c:crosses val="autoZero"/>
        <c:auto val="1"/>
        <c:lblOffset val="100"/>
        <c:baseTimeUnit val="years"/>
      </c:dateAx>
      <c:valAx>
        <c:axId val="100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80.73</c:v>
                </c:pt>
                <c:pt idx="1">
                  <c:v>81.06</c:v>
                </c:pt>
                <c:pt idx="2">
                  <c:v>71.180000000000007</c:v>
                </c:pt>
                <c:pt idx="3">
                  <c:v>83.43</c:v>
                </c:pt>
                <c:pt idx="4">
                  <c:v>84.45</c:v>
                </c:pt>
              </c:numCache>
            </c:numRef>
          </c:val>
        </c:ser>
        <c:dLbls>
          <c:showLegendKey val="0"/>
          <c:showVal val="0"/>
          <c:showCatName val="0"/>
          <c:showSerName val="0"/>
          <c:showPercent val="0"/>
          <c:showBubbleSize val="0"/>
        </c:dLbls>
        <c:gapWidth val="150"/>
        <c:axId val="100801152"/>
        <c:axId val="1008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0801152"/>
        <c:axId val="100827904"/>
      </c:lineChart>
      <c:dateAx>
        <c:axId val="100801152"/>
        <c:scaling>
          <c:orientation val="minMax"/>
        </c:scaling>
        <c:delete val="1"/>
        <c:axPos val="b"/>
        <c:numFmt formatCode="ge" sourceLinked="1"/>
        <c:majorTickMark val="none"/>
        <c:minorTickMark val="none"/>
        <c:tickLblPos val="none"/>
        <c:crossAx val="100827904"/>
        <c:crosses val="autoZero"/>
        <c:auto val="1"/>
        <c:lblOffset val="100"/>
        <c:baseTimeUnit val="years"/>
      </c:dateAx>
      <c:valAx>
        <c:axId val="1008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150.33000000000001</c:v>
                </c:pt>
                <c:pt idx="1">
                  <c:v>150.32</c:v>
                </c:pt>
                <c:pt idx="2">
                  <c:v>171.82</c:v>
                </c:pt>
                <c:pt idx="3">
                  <c:v>150.27000000000001</c:v>
                </c:pt>
                <c:pt idx="4">
                  <c:v>150.26</c:v>
                </c:pt>
              </c:numCache>
            </c:numRef>
          </c:val>
        </c:ser>
        <c:dLbls>
          <c:showLegendKey val="0"/>
          <c:showVal val="0"/>
          <c:showCatName val="0"/>
          <c:showSerName val="0"/>
          <c:showPercent val="0"/>
          <c:showBubbleSize val="0"/>
        </c:dLbls>
        <c:gapWidth val="150"/>
        <c:axId val="100853632"/>
        <c:axId val="100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00853632"/>
        <c:axId val="100855808"/>
      </c:lineChart>
      <c:dateAx>
        <c:axId val="100853632"/>
        <c:scaling>
          <c:orientation val="minMax"/>
        </c:scaling>
        <c:delete val="1"/>
        <c:axPos val="b"/>
        <c:numFmt formatCode="ge" sourceLinked="1"/>
        <c:majorTickMark val="none"/>
        <c:minorTickMark val="none"/>
        <c:tickLblPos val="none"/>
        <c:crossAx val="100855808"/>
        <c:crosses val="autoZero"/>
        <c:auto val="1"/>
        <c:lblOffset val="100"/>
        <c:baseTimeUnit val="years"/>
      </c:dateAx>
      <c:valAx>
        <c:axId val="100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55"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七飯町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28580</v>
      </c>
      <c r="AM8" s="47"/>
      <c r="AN8" s="47"/>
      <c r="AO8" s="47"/>
      <c r="AP8" s="47"/>
      <c r="AQ8" s="47"/>
      <c r="AR8" s="47"/>
      <c r="AS8" s="47"/>
      <c r="AT8" s="43">
        <f>データ!S6</f>
        <v>216.75</v>
      </c>
      <c r="AU8" s="43"/>
      <c r="AV8" s="43"/>
      <c r="AW8" s="43"/>
      <c r="AX8" s="43"/>
      <c r="AY8" s="43"/>
      <c r="AZ8" s="43"/>
      <c r="BA8" s="43"/>
      <c r="BB8" s="43">
        <f>データ!T6</f>
        <v>131.86000000000001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75.23</v>
      </c>
      <c r="Q10" s="43"/>
      <c r="R10" s="43"/>
      <c r="S10" s="43"/>
      <c r="T10" s="43"/>
      <c r="U10" s="43"/>
      <c r="V10" s="43"/>
      <c r="W10" s="43">
        <f>データ!P6</f>
        <v>94.26</v>
      </c>
      <c r="X10" s="43"/>
      <c r="Y10" s="43"/>
      <c r="Z10" s="43"/>
      <c r="AA10" s="43"/>
      <c r="AB10" s="43"/>
      <c r="AC10" s="43"/>
      <c r="AD10" s="47">
        <f>データ!Q6</f>
        <v>2630</v>
      </c>
      <c r="AE10" s="47"/>
      <c r="AF10" s="47"/>
      <c r="AG10" s="47"/>
      <c r="AH10" s="47"/>
      <c r="AI10" s="47"/>
      <c r="AJ10" s="47"/>
      <c r="AK10" s="2"/>
      <c r="AL10" s="47">
        <f>データ!U6</f>
        <v>21418</v>
      </c>
      <c r="AM10" s="47"/>
      <c r="AN10" s="47"/>
      <c r="AO10" s="47"/>
      <c r="AP10" s="47"/>
      <c r="AQ10" s="47"/>
      <c r="AR10" s="47"/>
      <c r="AS10" s="47"/>
      <c r="AT10" s="43">
        <f>データ!V6</f>
        <v>6.24</v>
      </c>
      <c r="AU10" s="43"/>
      <c r="AV10" s="43"/>
      <c r="AW10" s="43"/>
      <c r="AX10" s="43"/>
      <c r="AY10" s="43"/>
      <c r="AZ10" s="43"/>
      <c r="BA10" s="43"/>
      <c r="BB10" s="43">
        <f>データ!W6</f>
        <v>3432.37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13374</v>
      </c>
      <c r="D6" s="31">
        <f t="shared" si="3"/>
        <v>47</v>
      </c>
      <c r="E6" s="31">
        <f t="shared" si="3"/>
        <v>17</v>
      </c>
      <c r="F6" s="31">
        <f t="shared" si="3"/>
        <v>1</v>
      </c>
      <c r="G6" s="31">
        <f t="shared" si="3"/>
        <v>0</v>
      </c>
      <c r="H6" s="31" t="str">
        <f t="shared" si="3"/>
        <v>北海道　七飯町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75.23</v>
      </c>
      <c r="P6" s="32">
        <f t="shared" si="3"/>
        <v>94.26</v>
      </c>
      <c r="Q6" s="32">
        <f t="shared" si="3"/>
        <v>2630</v>
      </c>
      <c r="R6" s="32">
        <f t="shared" si="3"/>
        <v>28580</v>
      </c>
      <c r="S6" s="32">
        <f t="shared" si="3"/>
        <v>216.75</v>
      </c>
      <c r="T6" s="32">
        <f t="shared" si="3"/>
        <v>131.86000000000001</v>
      </c>
      <c r="U6" s="32">
        <f t="shared" si="3"/>
        <v>21418</v>
      </c>
      <c r="V6" s="32">
        <f t="shared" si="3"/>
        <v>6.24</v>
      </c>
      <c r="W6" s="32">
        <f t="shared" si="3"/>
        <v>3432.37</v>
      </c>
      <c r="X6" s="33">
        <f>IF(X7="",NA(),X7)</f>
        <v>70.13</v>
      </c>
      <c r="Y6" s="33">
        <f t="shared" ref="Y6:AG6" si="4">IF(Y7="",NA(),Y7)</f>
        <v>72.489999999999995</v>
      </c>
      <c r="Z6" s="33">
        <f t="shared" si="4"/>
        <v>72.930000000000007</v>
      </c>
      <c r="AA6" s="33">
        <f t="shared" si="4"/>
        <v>70.489999999999995</v>
      </c>
      <c r="AB6" s="33">
        <f t="shared" si="4"/>
        <v>83.8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941.82</v>
      </c>
      <c r="BF6" s="33">
        <f t="shared" ref="BF6:BN6" si="7">IF(BF7="",NA(),BF7)</f>
        <v>839.58</v>
      </c>
      <c r="BG6" s="33">
        <f t="shared" si="7"/>
        <v>780.98</v>
      </c>
      <c r="BH6" s="33">
        <f t="shared" si="7"/>
        <v>686.95</v>
      </c>
      <c r="BI6" s="33">
        <f t="shared" si="7"/>
        <v>505.01</v>
      </c>
      <c r="BJ6" s="33">
        <f t="shared" si="7"/>
        <v>1334.01</v>
      </c>
      <c r="BK6" s="33">
        <f t="shared" si="7"/>
        <v>1273.52</v>
      </c>
      <c r="BL6" s="33">
        <f t="shared" si="7"/>
        <v>1209.95</v>
      </c>
      <c r="BM6" s="33">
        <f t="shared" si="7"/>
        <v>1136.5</v>
      </c>
      <c r="BN6" s="33">
        <f t="shared" si="7"/>
        <v>1118.56</v>
      </c>
      <c r="BO6" s="32" t="str">
        <f>IF(BO7="","",IF(BO7="-","【-】","【"&amp;SUBSTITUTE(TEXT(BO7,"#,##0.00"),"-","△")&amp;"】"))</f>
        <v>【763.62】</v>
      </c>
      <c r="BP6" s="33">
        <f>IF(BP7="",NA(),BP7)</f>
        <v>80.73</v>
      </c>
      <c r="BQ6" s="33">
        <f t="shared" ref="BQ6:BY6" si="8">IF(BQ7="",NA(),BQ7)</f>
        <v>81.06</v>
      </c>
      <c r="BR6" s="33">
        <f t="shared" si="8"/>
        <v>71.180000000000007</v>
      </c>
      <c r="BS6" s="33">
        <f t="shared" si="8"/>
        <v>83.43</v>
      </c>
      <c r="BT6" s="33">
        <f t="shared" si="8"/>
        <v>84.45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150.33000000000001</v>
      </c>
      <c r="CB6" s="33">
        <f t="shared" ref="CB6:CJ6" si="9">IF(CB7="",NA(),CB7)</f>
        <v>150.32</v>
      </c>
      <c r="CC6" s="33">
        <f t="shared" si="9"/>
        <v>171.82</v>
      </c>
      <c r="CD6" s="33">
        <f t="shared" si="9"/>
        <v>150.27000000000001</v>
      </c>
      <c r="CE6" s="33">
        <f t="shared" si="9"/>
        <v>150.26</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85.17</v>
      </c>
      <c r="CX6" s="33">
        <f t="shared" ref="CX6:DF6" si="11">IF(CX7="",NA(),CX7)</f>
        <v>85.6</v>
      </c>
      <c r="CY6" s="33">
        <f t="shared" si="11"/>
        <v>86.2</v>
      </c>
      <c r="CZ6" s="33">
        <f t="shared" si="11"/>
        <v>88.05</v>
      </c>
      <c r="DA6" s="33">
        <f t="shared" si="11"/>
        <v>86.5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0.01</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13374</v>
      </c>
      <c r="D7" s="35">
        <v>47</v>
      </c>
      <c r="E7" s="35">
        <v>17</v>
      </c>
      <c r="F7" s="35">
        <v>1</v>
      </c>
      <c r="G7" s="35">
        <v>0</v>
      </c>
      <c r="H7" s="35" t="s">
        <v>96</v>
      </c>
      <c r="I7" s="35" t="s">
        <v>97</v>
      </c>
      <c r="J7" s="35" t="s">
        <v>98</v>
      </c>
      <c r="K7" s="35" t="s">
        <v>99</v>
      </c>
      <c r="L7" s="35" t="s">
        <v>100</v>
      </c>
      <c r="M7" s="36" t="s">
        <v>101</v>
      </c>
      <c r="N7" s="36" t="s">
        <v>102</v>
      </c>
      <c r="O7" s="36">
        <v>75.23</v>
      </c>
      <c r="P7" s="36">
        <v>94.26</v>
      </c>
      <c r="Q7" s="36">
        <v>2630</v>
      </c>
      <c r="R7" s="36">
        <v>28580</v>
      </c>
      <c r="S7" s="36">
        <v>216.75</v>
      </c>
      <c r="T7" s="36">
        <v>131.86000000000001</v>
      </c>
      <c r="U7" s="36">
        <v>21418</v>
      </c>
      <c r="V7" s="36">
        <v>6.24</v>
      </c>
      <c r="W7" s="36">
        <v>3432.37</v>
      </c>
      <c r="X7" s="36">
        <v>70.13</v>
      </c>
      <c r="Y7" s="36">
        <v>72.489999999999995</v>
      </c>
      <c r="Z7" s="36">
        <v>72.930000000000007</v>
      </c>
      <c r="AA7" s="36">
        <v>70.489999999999995</v>
      </c>
      <c r="AB7" s="36">
        <v>83.8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941.82</v>
      </c>
      <c r="BF7" s="36">
        <v>839.58</v>
      </c>
      <c r="BG7" s="36">
        <v>780.98</v>
      </c>
      <c r="BH7" s="36">
        <v>686.95</v>
      </c>
      <c r="BI7" s="36">
        <v>505.01</v>
      </c>
      <c r="BJ7" s="36">
        <v>1334.01</v>
      </c>
      <c r="BK7" s="36">
        <v>1273.52</v>
      </c>
      <c r="BL7" s="36">
        <v>1209.95</v>
      </c>
      <c r="BM7" s="36">
        <v>1136.5</v>
      </c>
      <c r="BN7" s="36">
        <v>1118.56</v>
      </c>
      <c r="BO7" s="36">
        <v>763.62</v>
      </c>
      <c r="BP7" s="36">
        <v>80.73</v>
      </c>
      <c r="BQ7" s="36">
        <v>81.06</v>
      </c>
      <c r="BR7" s="36">
        <v>71.180000000000007</v>
      </c>
      <c r="BS7" s="36">
        <v>83.43</v>
      </c>
      <c r="BT7" s="36">
        <v>84.45</v>
      </c>
      <c r="BU7" s="36">
        <v>67.14</v>
      </c>
      <c r="BV7" s="36">
        <v>67.849999999999994</v>
      </c>
      <c r="BW7" s="36">
        <v>69.48</v>
      </c>
      <c r="BX7" s="36">
        <v>71.650000000000006</v>
      </c>
      <c r="BY7" s="36">
        <v>72.33</v>
      </c>
      <c r="BZ7" s="36">
        <v>98.53</v>
      </c>
      <c r="CA7" s="36">
        <v>150.33000000000001</v>
      </c>
      <c r="CB7" s="36">
        <v>150.32</v>
      </c>
      <c r="CC7" s="36">
        <v>171.82</v>
      </c>
      <c r="CD7" s="36">
        <v>150.27000000000001</v>
      </c>
      <c r="CE7" s="36">
        <v>150.26</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85.17</v>
      </c>
      <c r="CX7" s="36">
        <v>85.6</v>
      </c>
      <c r="CY7" s="36">
        <v>86.2</v>
      </c>
      <c r="CZ7" s="36">
        <v>88.05</v>
      </c>
      <c r="DA7" s="36">
        <v>86.5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0.01</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2017-02-16T08:30:25Z</cp:lastPrinted>
  <dcterms:created xsi:type="dcterms:W3CDTF">2017-02-08T02:43:21Z</dcterms:created>
  <dcterms:modified xsi:type="dcterms:W3CDTF">2017-02-16T08:31:48Z</dcterms:modified>
  <cp:category/>
</cp:coreProperties>
</file>