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2497\Desktop\27財政関係\01_諸調査\150326_【照会】平成25年度財政状況資料集の作成及び提出について\03 各市町から\07_七飯町\"/>
    </mc:Choice>
  </mc:AlternateContent>
  <workbookProtection workbookPassword="CC05" lockStructure="1"/>
  <bookViews>
    <workbookView xWindow="240" yWindow="75" windowWidth="14940" windowHeight="7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c r="U35" i="9" s="1"/>
  <c r="U36" i="9" s="1"/>
  <c r="C34" i="9"/>
  <c r="AM34"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W34" i="9"/>
  <c r="BW35" i="9" s="1"/>
  <c r="BW36" i="9" s="1"/>
  <c r="BW37" i="9" s="1"/>
  <c r="BW38" i="9" s="1"/>
  <c r="BW39" i="9" s="1"/>
  <c r="BW40" i="9" s="1"/>
</calcChain>
</file>

<file path=xl/sharedStrings.xml><?xml version="1.0" encoding="utf-8"?>
<sst xmlns="http://schemas.openxmlformats.org/spreadsheetml/2006/main" count="999" uniqueCount="542">
  <si>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</si>
  <si>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</si>
  <si>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</si>
  <si>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</si>
  <si>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</si>
  <si>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</si>
  <si>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</si>
  <si>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</si>
  <si>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</si>
  <si>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</si>
  <si>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</si>
  <si>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</si>
  <si>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</si>
  <si>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</si>
  <si>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</si>
  <si>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</si>
  <si>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</si>
  <si>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</si>
  <si>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</si>
  <si>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</si>
  <si>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</si>
  <si>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</si>
  <si>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</si>
  <si>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</si>
  <si>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</si>
  <si>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</si>
  <si>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</si>
  <si>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</si>
  <si>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</si>
  <si>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</si>
  <si>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</si>
  <si>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</si>
  <si>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</si>
  <si>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</si>
  <si>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</si>
  <si>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</si>
  <si>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</si>
  <si>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</si>
  <si>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</si>
  <si>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</si>
  <si>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</si>
  <si>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</si>
  <si>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</si>
  <si>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</si>
  <si>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</si>
  <si>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</si>
  <si>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</si>
  <si>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</si>
  <si>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</si>
  <si>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</si>
  <si>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</si>
  <si>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</si>
  <si>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</si>
  <si>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</si>
  <si>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</si>
  <si>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</si>
  <si>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</si>
  <si>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</si>
  <si>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</si>
  <si>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</si>
  <si>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</si>
  <si>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</si>
  <si>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</si>
  <si>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</si>
  <si>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</si>
  <si>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</si>
  <si>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</si>
  <si>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</si>
  <si>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</si>
  <si>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</si>
  <si>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</si>
  <si>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</si>
  <si>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</si>
  <si>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</si>
  <si>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</si>
  <si>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</si>
  <si>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</si>
  <si>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</si>
  <si>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</si>
  <si>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</si>
  <si>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</si>
  <si>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</si>
  <si>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</si>
  <si>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</si>
  <si>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</si>
  <si>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</si>
  <si>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</si>
  <si>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</si>
  <si>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</si>
  <si>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</si>
  <si>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</si>
  <si>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</si>
  <si>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</si>
  <si>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</si>
  <si>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</si>
  <si>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</si>
  <si>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</si>
  <si>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</si>
  <si>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</si>
  <si>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</si>
  <si>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</si>
  <si>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</si>
  <si>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</si>
  <si>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</si>
  <si>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</si>
  <si>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</si>
  <si>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</si>
  <si>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</si>
  <si>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</si>
  <si>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</si>
  <si>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</si>
  <si>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</si>
  <si>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</si>
  <si>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</si>
  <si>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</si>
  <si>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</si>
  <si>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</si>
  <si>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</si>
  <si>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</si>
  <si>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</si>
  <si>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</si>
  <si>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</si>
  <si>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</si>
  <si>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</si>
  <si>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</si>
  <si>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</si>
  <si>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</si>
  <si>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</si>
  <si>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</si>
  <si>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</si>
  <si>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</si>
  <si>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</si>
  <si>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</si>
  <si>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</si>
  <si>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</si>
  <si>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</si>
  <si>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</si>
  <si>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</si>
  <si>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</si>
  <si>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</si>
  <si>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</si>
  <si>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</si>
  <si>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</si>
  <si>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</si>
  <si>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</si>
  <si>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</si>
  <si>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</si>
  <si>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</si>
  <si>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</si>
  <si>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</si>
  <si>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</si>
  <si>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</si>
  <si>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</si>
  <si>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</si>
  <si>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</si>
  <si>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</si>
  <si>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</si>
  <si>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</si>
  <si>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</si>
  <si>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</si>
  <si>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</si>
  <si>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</si>
  <si>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</si>
  <si>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</si>
  <si>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</si>
  <si>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</si>
  <si>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</si>
  <si>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</si>
  <si>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</si>
  <si>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</si>
  <si>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</si>
  <si>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</si>
  <si>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</si>
  <si>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</si>
  <si>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</si>
  <si>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</si>
  <si>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</si>
  <si>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</si>
  <si>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</si>
  <si>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</si>
  <si>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</si>
  <si>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</si>
  <si>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</si>
  <si>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</si>
  <si>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</si>
  <si>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</si>
  <si>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</si>
  <si>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</si>
  <si>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</si>
  <si>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</si>
  <si>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</si>
  <si>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</si>
  <si>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</si>
  <si>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</si>
  <si>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北海道七飯町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</si>
  <si>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</si>
  <si>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</si>
  <si>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</si>
  <si>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</si>
  <si>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</si>
  <si>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</si>
  <si>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</si>
  <si>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</si>
  <si>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</si>
  <si>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</si>
  <si>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</si>
  <si>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</si>
  <si>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</si>
  <si>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</si>
  <si>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</si>
  <si>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</si>
  <si>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</si>
  <si>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</si>
  <si>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</si>
  <si>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</si>
  <si>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</si>
  <si>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</si>
  <si>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</si>
  <si>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</si>
  <si>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</si>
  <si>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</si>
  <si>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</si>
  <si>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</si>
  <si>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</si>
  <si>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</si>
  <si>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</si>
  <si>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</si>
  <si>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</si>
  <si>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</si>
  <si>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</si>
  <si>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</si>
  <si>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</si>
  <si>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</si>
  <si>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</si>
  <si>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</si>
  <si>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</si>
  <si>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</si>
  <si>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</si>
  <si>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</si>
  <si>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</si>
  <si>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</si>
  <si>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</si>
  <si>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</si>
  <si>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</si>
  <si>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</si>
  <si>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</si>
  <si>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</si>
  <si>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</si>
  <si>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</si>
  <si>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</si>
  <si>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</si>
  <si>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</si>
  <si>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</si>
  <si>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</si>
  <si>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</si>
  <si>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</si>
  <si>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</si>
  <si>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</si>
  <si>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</si>
  <si>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</si>
  <si>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</si>
  <si>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</si>
  <si>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</si>
  <si>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</si>
  <si>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</si>
  <si>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</si>
  <si>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</si>
  <si>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</si>
  <si>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</si>
  <si>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</si>
  <si>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</si>
  <si>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</si>
  <si>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</si>
  <si>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</si>
  <si>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</si>
  <si>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</si>
  <si>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</si>
  <si>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</si>
  <si>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</si>
  <si>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</si>
  <si>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</si>
  <si>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</si>
  <si>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</si>
  <si>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</si>
  <si>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</si>
  <si>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</si>
  <si>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</si>
  <si>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</si>
  <si>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</si>
  <si>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</si>
  <si>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</si>
  <si>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</si>
  <si>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</si>
  <si>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</si>
  <si>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</si>
  <si>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</si>
  <si>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</si>
  <si>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</si>
  <si>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</si>
  <si>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</si>
  <si>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</si>
  <si>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</si>
  <si>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</si>
  <si>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</si>
  <si>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</si>
  <si>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</si>
  <si>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</si>
  <si>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</si>
  <si>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</si>
  <si>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</si>
  <si>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</si>
  <si>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</si>
  <si>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</si>
  <si>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</si>
  <si>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</si>
  <si>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</si>
  <si>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</si>
  <si>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</si>
  <si>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</si>
  <si>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</si>
  <si>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</si>
  <si>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</si>
  <si>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</si>
  <si>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</si>
  <si>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</si>
  <si>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</si>
  <si>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</si>
  <si>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</si>
  <si>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</si>
  <si>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</si>
  <si>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</si>
  <si>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</si>
  <si>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</si>
  <si>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</si>
  <si>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</si>
  <si>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</si>
  <si>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</si>
  <si>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</si>
  <si>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</si>
  <si>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</si>
  <si>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</si>
  <si>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</si>
  <si>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</si>
  <si>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北海道七飯町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</si>
  <si>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</si>
  <si>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</si>
  <si>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</si>
  <si>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</si>
  <si>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</si>
  <si>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</si>
  <si>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</si>
  <si>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</si>
  <si>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</si>
  <si>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</si>
  <si>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</si>
  <si>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</si>
  <si>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</si>
  <si>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</si>
  <si>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</si>
  <si>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</si>
  <si>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</si>
  <si>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</si>
  <si>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</si>
  <si>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</si>
  <si>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</si>
  <si>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</si>
  <si>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</si>
  <si>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</si>
  <si>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</si>
  <si>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</si>
  <si>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</si>
  <si>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</si>
  <si>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</si>
  <si>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</si>
  <si>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</si>
  <si>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</si>
  <si>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</si>
  <si>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</si>
  <si>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</si>
  <si>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</si>
  <si>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</si>
  <si>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</si>
  <si>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</si>
  <si>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</si>
  <si>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</si>
  <si>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</si>
  <si>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</si>
  <si>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</si>
  <si>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</si>
  <si>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</si>
  <si>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</si>
  <si>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</si>
  <si>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</si>
  <si>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</si>
  <si>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</si>
  <si>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</si>
  <si>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</si>
  <si>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</si>
  <si>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</si>
  <si>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</si>
  <si>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</si>
  <si>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</si>
  <si>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</si>
  <si>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</si>
  <si>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</si>
  <si>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</si>
  <si>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</si>
  <si>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</si>
  <si>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</si>
  <si>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</si>
  <si>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</si>
  <si>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</si>
  <si>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</si>
  <si>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</si>
  <si>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</si>
  <si>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</si>
  <si>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</si>
  <si>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</si>
  <si>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</si>
  <si>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</si>
  <si>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</si>
  <si>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</si>
  <si>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</si>
  <si>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</si>
  <si>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</si>
  <si>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</si>
  <si>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</si>
  <si>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</si>
  <si>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</si>
  <si>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</si>
  <si>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</si>
  <si>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</si>
  <si>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</si>
  <si>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</si>
  <si>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</si>
  <si>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</si>
  <si>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</si>
  <si>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</si>
  <si>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</si>
  <si>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</si>
  <si>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</si>
  <si>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土地造成事業特別会計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</si>
  <si>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</si>
  <si>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</si>
  <si>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</si>
  <si>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</si>
  <si>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</si>
  <si>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</si>
  <si>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</si>
  <si>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</si>
  <si>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</si>
  <si>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</si>
  <si>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</si>
  <si>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</si>
  <si>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</si>
  <si>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</si>
  <si>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</si>
  <si>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</si>
  <si>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</si>
  <si>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</si>
  <si>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</si>
  <si>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</si>
  <si>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</si>
  <si>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</si>
  <si>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</si>
  <si>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</si>
  <si>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</si>
  <si>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</si>
  <si>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</si>
  <si>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</si>
  <si>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</si>
  <si>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</si>
  <si>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</si>
  <si>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</si>
  <si>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</si>
  <si>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</si>
  <si>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</si>
  <si>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</si>
  <si>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</si>
  <si>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</si>
  <si>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</si>
  <si>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</si>
  <si>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</si>
  <si>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</si>
  <si>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</si>
  <si>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</si>
  <si>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</si>
  <si>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</si>
  <si>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</si>
  <si>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</si>
  <si>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</si>
  <si>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</si>
  <si>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</si>
  <si>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</si>
  <si>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</si>
  <si>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</si>
  <si>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</si>
  <si>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</si>
  <si>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</si>
  <si>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</si>
  <si>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</si>
  <si>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</si>
  <si>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</si>
  <si>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</si>
  <si>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</si>
  <si>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</si>
  <si>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</si>
  <si>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</si>
  <si>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</si>
  <si>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</si>
  <si>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</si>
  <si>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</si>
  <si>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</si>
  <si>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</si>
  <si>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</si>
  <si>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</si>
  <si>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</si>
  <si>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</si>
  <si>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</si>
  <si>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</si>
  <si>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</si>
  <si>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</si>
  <si>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0.55</t>
  </si>
  <si>
    <t>水道事業会計</t>
  </si>
  <si>
    <t>一般会計</t>
  </si>
  <si>
    <t>土地造成事業特別会計</t>
  </si>
  <si>
    <t>国民健康保険特別会計</t>
  </si>
  <si>
    <t>▲ 0.79</t>
  </si>
  <si>
    <t>介護保険特別会計</t>
  </si>
  <si>
    <t>下水道事業特別会計</t>
  </si>
  <si>
    <t>後期高齢者医療特別会計</t>
  </si>
  <si>
    <t>その他会計（赤字）</t>
  </si>
  <si>
    <t>その他会計（黒字）</t>
  </si>
  <si>
    <t>南渡島青少年指導センター組合</t>
    <rPh sb="12" eb="14">
      <t>クミアイ</t>
    </rPh>
    <phoneticPr fontId="5"/>
  </si>
  <si>
    <t>南渡島衛生施設組合</t>
  </si>
  <si>
    <t>函館圏公立大学広域連合</t>
  </si>
  <si>
    <t>渡島・檜山地方税滞納整理機構</t>
  </si>
  <si>
    <t>南渡島消防事務組合</t>
  </si>
  <si>
    <t>渡島廃棄物処理広域連合</t>
  </si>
  <si>
    <t>函館湾流域下水道事務組合</t>
  </si>
  <si>
    <t>北海道大沼国際交流協会</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</si>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</sst>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65724</c:v>
                </c:pt>
                <c:pt idx="1">
                  <c:v>82178</c:v>
                </c:pt>
                <c:pt idx="2">
                  <c:v>57467</c:v>
                </c:pt>
                <c:pt idx="3">
                  <c:v>53238</c:v>
                </c:pt>
                <c:pt idx="4">
                  <c:v>37814</c:v>
                </c:pt>
              </c:numCache>
            </c:numRef>
          </c:val>
          <c:smooth val="0"/>
        </c:ser>
        <c:dLbls>
          <c:showLegendKey val="0"/>
          <c:showVal val="0"/>
          <c:showCatName val="0"/>
          <c:showSerName val="0"/>
          <c:showPercent val="0"/>
          <c:showBubbleSize val="0"/>
        </c:dLbls>
        <c:marker val="1"/>
        <c:smooth val="0"/>
        <c:axId val="71661152"/>
        <c:axId val="71649936"/>
      </c:lineChart>
      <c:catAx>
        <c:axId val="7166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49936"/>
        <c:crosses val="autoZero"/>
        <c:auto val="1"/>
        <c:lblAlgn val="ctr"/>
        <c:lblOffset val="100"/>
        <c:tickLblSkip val="1"/>
        <c:tickMarkSkip val="1"/>
        <c:noMultiLvlLbl val="0"/>
      </c:catAx>
      <c:valAx>
        <c:axId val="716499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6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4.17</c:v>
                </c:pt>
                <c:pt idx="1">
                  <c:v>2.58</c:v>
                </c:pt>
                <c:pt idx="2">
                  <c:v>2.1800000000000002</c:v>
                </c:pt>
                <c:pt idx="3">
                  <c:v>1.53</c:v>
                </c:pt>
                <c:pt idx="4">
                  <c:v>2.86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10.14</c:v>
                </c:pt>
                <c:pt idx="1">
                  <c:v>12.13</c:v>
                </c:pt>
                <c:pt idx="2">
                  <c:v>14.4</c:v>
                </c:pt>
                <c:pt idx="3">
                  <c:v>14.56</c:v>
                </c:pt>
                <c:pt idx="4">
                  <c:v>15.28</c:v>
                </c:pt>
              </c:numCache>
            </c:numRef>
          </c:val>
        </c:ser>
        <c:dLbls>
          <c:showLegendKey val="0"/>
          <c:showVal val="0"/>
          <c:showCatName val="0"/>
          <c:showSerName val="0"/>
          <c:showPercent val="0"/>
          <c:showBubbleSize val="0"/>
        </c:dLbls>
        <c:gapWidth val="250"/>
        <c:overlap val="100"/>
        <c:axId val="180991792"/>
        <c:axId val="18172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3.29</c:v>
                </c:pt>
                <c:pt idx="1">
                  <c:v>0.92</c:v>
                </c:pt>
                <c:pt idx="2">
                  <c:v>1.96</c:v>
                </c:pt>
                <c:pt idx="3">
                  <c:v>-0.55000000000000004</c:v>
                </c:pt>
                <c:pt idx="4">
                  <c:v>2.3199999999999998</c:v>
                </c:pt>
              </c:numCache>
            </c:numRef>
          </c:val>
          <c:smooth val="0"/>
        </c:ser>
        <c:dLbls>
          <c:showLegendKey val="0"/>
          <c:showVal val="0"/>
          <c:showCatName val="0"/>
          <c:showSerName val="0"/>
          <c:showPercent val="0"/>
          <c:showBubbleSize val="0"/>
        </c:dLbls>
        <c:marker val="1"/>
        <c:smooth val="0"/>
        <c:axId val="180991792"/>
        <c:axId val="181724976"/>
      </c:lineChart>
      <c:catAx>
        <c:axId val="18099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724976"/>
        <c:crosses val="autoZero"/>
        <c:auto val="1"/>
        <c:lblAlgn val="ctr"/>
        <c:lblOffset val="100"/>
        <c:tickLblSkip val="1"/>
        <c:tickMarkSkip val="1"/>
        <c:noMultiLvlLbl val="0"/>
      </c:catAx>
      <c:valAx>
        <c:axId val="18172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9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0.02</c:v>
                </c:pt>
                <c:pt idx="6">
                  <c:v>#N/A</c:v>
                </c:pt>
                <c:pt idx="7">
                  <c:v>0.06</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0.66</c:v>
                </c:pt>
                <c:pt idx="2">
                  <c:v>#N/A</c:v>
                </c:pt>
                <c:pt idx="3">
                  <c:v>0.3</c:v>
                </c:pt>
                <c:pt idx="4">
                  <c:v>#N/A</c:v>
                </c:pt>
                <c:pt idx="5">
                  <c:v>0.13</c:v>
                </c:pt>
                <c:pt idx="6">
                  <c:v>#N/A</c:v>
                </c:pt>
                <c:pt idx="7">
                  <c:v>0.77</c:v>
                </c:pt>
                <c:pt idx="8">
                  <c:v>#N/A</c:v>
                </c:pt>
                <c:pt idx="9">
                  <c:v>0.45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0.57999999999999996</c:v>
                </c:pt>
                <c:pt idx="4">
                  <c:v>0.79</c:v>
                </c:pt>
                <c:pt idx="5">
                  <c:v>#N/A</c:v>
                </c:pt>
                <c:pt idx="6">
                  <c:v>#N/A</c:v>
                </c:pt>
                <c:pt idx="7">
                  <c:v>0.86</c:v>
                </c:pt>
                <c:pt idx="8">
                  <c:v>#N/A</c:v>
                </c:pt>
                <c:pt idx="9">
                  <c:v>0.45</c:v>
                </c:pt>
              </c:numCache>
            </c:numRef>
          </c:val>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1.1599999999999999</c:v>
                </c:pt>
                <c:pt idx="2">
                  <c:v>#N/A</c:v>
                </c:pt>
                <c:pt idx="3">
                  <c:v>1.1200000000000001</c:v>
                </c:pt>
                <c:pt idx="4">
                  <c:v>#N/A</c:v>
                </c:pt>
                <c:pt idx="5">
                  <c:v>1.1100000000000001</c:v>
                </c:pt>
                <c:pt idx="6">
                  <c:v>#N/A</c:v>
                </c:pt>
                <c:pt idx="7">
                  <c:v>1.1200000000000001</c:v>
                </c:pt>
                <c:pt idx="8">
                  <c:v>#N/A</c:v>
                </c:pt>
                <c:pt idx="9">
                  <c:v>1.47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4.17</c:v>
                </c:pt>
                <c:pt idx="2">
                  <c:v>#N/A</c:v>
                </c:pt>
                <c:pt idx="3">
                  <c:v>2.58</c:v>
                </c:pt>
                <c:pt idx="4">
                  <c:v>#N/A</c:v>
                </c:pt>
                <c:pt idx="5">
                  <c:v>2.1800000000000002</c:v>
                </c:pt>
                <c:pt idx="6">
                  <c:v>#N/A</c:v>
                </c:pt>
                <c:pt idx="7">
                  <c:v>1.53</c:v>
                </c:pt>
                <c:pt idx="8">
                  <c:v>#N/A</c:v>
                </c:pt>
                <c:pt idx="9">
                  <c:v>2.86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2.75</c:v>
                </c:pt>
                <c:pt idx="2">
                  <c:v>#N/A</c:v>
                </c:pt>
                <c:pt idx="3">
                  <c:v>3.55</c:v>
                </c:pt>
                <c:pt idx="4">
                  <c:v>#N/A</c:v>
                </c:pt>
                <c:pt idx="5">
                  <c:v>4.24</c:v>
                </c:pt>
                <c:pt idx="6">
                  <c:v>#N/A</c:v>
                </c:pt>
                <c:pt idx="7">
                  <c:v>4.71</c:v>
                </c:pt>
                <c:pt idx="8">
                  <c:v>#N/A</c:v>
                </c:pt>
                <c:pt idx="9">
                  <c:v>4.3499999999999996</c:v>
                </c:pt>
              </c:numCache>
            </c:numRef>
          </c:val>
        </c:ser>
        <c:dLbls>
          <c:showLegendKey val="0"/>
          <c:showVal val="0"/>
          <c:showCatName val="0"/>
          <c:showSerName val="0"/>
          <c:showPercent val="0"/>
          <c:showBubbleSize val="0"/>
        </c:dLbls>
        <c:gapWidth val="150"/>
        <c:overlap val="100"/>
        <c:axId val="143007960"/>
        <c:axId val="179739656"/>
      </c:barChart>
      <c:catAx>
        <c:axId val="14300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739656"/>
        <c:crosses val="autoZero"/>
        <c:auto val="1"/>
        <c:lblAlgn val="ctr"/>
        <c:lblOffset val="100"/>
        <c:tickLblSkip val="1"/>
        <c:tickMarkSkip val="1"/>
        <c:noMultiLvlLbl val="0"/>
      </c:catAx>
      <c:valAx>
        <c:axId val="179739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07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979</c:v>
                </c:pt>
                <c:pt idx="5">
                  <c:v>991</c:v>
                </c:pt>
                <c:pt idx="8">
                  <c:v>1023</c:v>
                </c:pt>
                <c:pt idx="11">
                  <c:v>983</c:v>
                </c:pt>
                <c:pt idx="14">
                  <c:v>1041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71</c:v>
                </c:pt>
                <c:pt idx="3">
                  <c:v>53</c:v>
                </c:pt>
                <c:pt idx="6">
                  <c:v>36</c:v>
                </c:pt>
                <c:pt idx="9">
                  <c:v>38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99</c:v>
                </c:pt>
                <c:pt idx="3">
                  <c:v>98</c:v>
                </c:pt>
                <c:pt idx="6">
                  <c:v>94</c:v>
                </c:pt>
                <c:pt idx="9">
                  <c:v>99</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232</c:v>
                </c:pt>
                <c:pt idx="3">
                  <c:v>267</c:v>
                </c:pt>
                <c:pt idx="6">
                  <c:v>302</c:v>
                </c:pt>
                <c:pt idx="9">
                  <c:v>328</c:v>
                </c:pt>
                <c:pt idx="12">
                  <c:v>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1273</c:v>
                </c:pt>
                <c:pt idx="3">
                  <c:v>1141</c:v>
                </c:pt>
                <c:pt idx="6">
                  <c:v>1047</c:v>
                </c:pt>
                <c:pt idx="9">
                  <c:v>1033</c:v>
                </c:pt>
                <c:pt idx="12">
                  <c:v>1024</c:v>
                </c:pt>
              </c:numCache>
            </c:numRef>
          </c:val>
        </c:ser>
        <c:dLbls>
          <c:showLegendKey val="0"/>
          <c:showVal val="0"/>
          <c:showCatName val="0"/>
          <c:showSerName val="0"/>
          <c:showPercent val="0"/>
          <c:showBubbleSize val="0"/>
        </c:dLbls>
        <c:gapWidth val="100"/>
        <c:overlap val="100"/>
        <c:axId val="184379056"/>
        <c:axId val="184436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696</c:v>
                </c:pt>
                <c:pt idx="2">
                  <c:v>#N/A</c:v>
                </c:pt>
                <c:pt idx="3">
                  <c:v>#N/A</c:v>
                </c:pt>
                <c:pt idx="4">
                  <c:v>568</c:v>
                </c:pt>
                <c:pt idx="5">
                  <c:v>#N/A</c:v>
                </c:pt>
                <c:pt idx="6">
                  <c:v>#N/A</c:v>
                </c:pt>
                <c:pt idx="7">
                  <c:v>456</c:v>
                </c:pt>
                <c:pt idx="8">
                  <c:v>#N/A</c:v>
                </c:pt>
                <c:pt idx="9">
                  <c:v>#N/A</c:v>
                </c:pt>
                <c:pt idx="10">
                  <c:v>515</c:v>
                </c:pt>
                <c:pt idx="11">
                  <c:v>#N/A</c:v>
                </c:pt>
                <c:pt idx="12">
                  <c:v>#N/A</c:v>
                </c:pt>
                <c:pt idx="13">
                  <c:v>478</c:v>
                </c:pt>
                <c:pt idx="14">
                  <c:v>#N/A</c:v>
                </c:pt>
              </c:numCache>
            </c:numRef>
          </c:val>
          <c:smooth val="0"/>
        </c:ser>
        <c:dLbls>
          <c:showLegendKey val="0"/>
          <c:showVal val="0"/>
          <c:showCatName val="0"/>
          <c:showSerName val="0"/>
          <c:showPercent val="0"/>
          <c:showBubbleSize val="0"/>
        </c:dLbls>
        <c:marker val="1"/>
        <c:smooth val="0"/>
        <c:axId val="184379056"/>
        <c:axId val="184436808"/>
      </c:lineChart>
      <c:catAx>
        <c:axId val="18437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436808"/>
        <c:crosses val="autoZero"/>
        <c:auto val="1"/>
        <c:lblAlgn val="ctr"/>
        <c:lblOffset val="100"/>
        <c:tickLblSkip val="1"/>
        <c:tickMarkSkip val="1"/>
        <c:noMultiLvlLbl val="0"/>
      </c:catAx>
      <c:valAx>
        <c:axId val="184436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37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10114</c:v>
                </c:pt>
                <c:pt idx="5">
                  <c:v>10271</c:v>
                </c:pt>
                <c:pt idx="8">
                  <c:v>10221</c:v>
                </c:pt>
                <c:pt idx="11">
                  <c:v>9863</c:v>
                </c:pt>
                <c:pt idx="14">
                  <c:v>10483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1089</c:v>
                </c:pt>
                <c:pt idx="5">
                  <c:v>1176</c:v>
                </c:pt>
                <c:pt idx="8">
                  <c:v>1115</c:v>
                </c:pt>
                <c:pt idx="11">
                  <c:v>1190</c:v>
                </c:pt>
                <c:pt idx="14">
                  <c:v>1119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2565</c:v>
                </c:pt>
                <c:pt idx="5">
                  <c:v>2779</c:v>
                </c:pt>
                <c:pt idx="8">
                  <c:v>2989</c:v>
                </c:pt>
                <c:pt idx="11">
                  <c:v>2925</c:v>
                </c:pt>
                <c:pt idx="14">
                  <c:v>3028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1625</c:v>
                </c:pt>
                <c:pt idx="3">
                  <c:v>1607</c:v>
                </c:pt>
                <c:pt idx="6">
                  <c:v>1568</c:v>
                </c:pt>
                <c:pt idx="9">
                  <c:v>1511</c:v>
                </c:pt>
                <c:pt idx="12">
                  <c:v>1431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616</c:v>
                </c:pt>
                <c:pt idx="3">
                  <c:v>587</c:v>
                </c:pt>
                <c:pt idx="6">
                  <c:v>514</c:v>
                </c:pt>
                <c:pt idx="9">
                  <c:v>536</c:v>
                </c:pt>
                <c:pt idx="12">
                  <c:v>579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3629</c:v>
                </c:pt>
                <c:pt idx="3">
                  <c:v>3501</c:v>
                </c:pt>
                <c:pt idx="6">
                  <c:v>3549</c:v>
                </c:pt>
                <c:pt idx="9">
                  <c:v>3565</c:v>
                </c:pt>
                <c:pt idx="12">
                  <c:v>3487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663</c:v>
                </c:pt>
                <c:pt idx="3">
                  <c:v>586</c:v>
                </c:pt>
                <c:pt idx="6">
                  <c:v>531</c:v>
                </c:pt>
                <c:pt idx="9">
                  <c:v>479</c:v>
                </c:pt>
                <c:pt idx="12">
                  <c:v>422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10103</c:v>
                </c:pt>
                <c:pt idx="3">
                  <c:v>10054</c:v>
                </c:pt>
                <c:pt idx="6">
                  <c:v>9891</c:v>
                </c:pt>
                <c:pt idx="9">
                  <c:v>9552</c:v>
                </c:pt>
                <c:pt idx="12">
                  <c:v>9217</c:v>
                </c:pt>
              </c:numCache>
            </c:numRef>
          </c:val>
        </c:ser>
        <c:dLbls>
          <c:showLegendKey val="0"/>
          <c:showVal val="0"/>
          <c:showCatName val="0"/>
          <c:showSerName val="0"/>
          <c:showPercent val="0"/>
          <c:showBubbleSize val="0"/>
        </c:dLbls>
        <c:gapWidth val="100"/>
        <c:overlap val="100"/>
        <c:axId val="183598288"/>
        <c:axId val="184624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2868</c:v>
                </c:pt>
                <c:pt idx="2">
                  <c:v>#N/A</c:v>
                </c:pt>
                <c:pt idx="3">
                  <c:v>#N/A</c:v>
                </c:pt>
                <c:pt idx="4">
                  <c:v>2110</c:v>
                </c:pt>
                <c:pt idx="5">
                  <c:v>#N/A</c:v>
                </c:pt>
                <c:pt idx="6">
                  <c:v>#N/A</c:v>
                </c:pt>
                <c:pt idx="7">
                  <c:v>1728</c:v>
                </c:pt>
                <c:pt idx="8">
                  <c:v>#N/A</c:v>
                </c:pt>
                <c:pt idx="9">
                  <c:v>#N/A</c:v>
                </c:pt>
                <c:pt idx="10">
                  <c:v>1663</c:v>
                </c:pt>
                <c:pt idx="11">
                  <c:v>#N/A</c:v>
                </c:pt>
                <c:pt idx="12">
                  <c:v>#N/A</c:v>
                </c:pt>
                <c:pt idx="13">
                  <c:v>506</c:v>
                </c:pt>
                <c:pt idx="14">
                  <c:v>#N/A</c:v>
                </c:pt>
              </c:numCache>
            </c:numRef>
          </c:val>
          <c:smooth val="0"/>
        </c:ser>
        <c:dLbls>
          <c:showLegendKey val="0"/>
          <c:showVal val="0"/>
          <c:showCatName val="0"/>
          <c:showSerName val="0"/>
          <c:showPercent val="0"/>
          <c:showBubbleSize val="0"/>
        </c:dLbls>
        <c:marker val="1"/>
        <c:smooth val="0"/>
        <c:axId val="183598288"/>
        <c:axId val="184624776"/>
      </c:lineChart>
      <c:catAx>
        <c:axId val="18359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624776"/>
        <c:crosses val="autoZero"/>
        <c:auto val="1"/>
        <c:lblAlgn val="ctr"/>
        <c:lblOffset val="100"/>
        <c:tickLblSkip val="1"/>
        <c:tickMarkSkip val="1"/>
        <c:noMultiLvlLbl val="0"/>
      </c:catAx>
      <c:valAx>
        <c:axId val="18462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59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28,824
28,800
216.61
9,832,924
9,574,872
193,930
6,787,769
9,217,232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近年は微減の傾向であったが、</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年度は微増となりほぼ横ばいの傾向。</a:t>
          </a:r>
          <a:r>
            <a:rPr lang="ja-JP" altLang="ja-JP" sz="1100" b="0" i="0" baseline="0">
              <a:solidFill>
                <a:schemeClr val="dk1"/>
              </a:solidFill>
              <a:effectLst/>
              <a:latin typeface="+mn-lt"/>
              <a:ea typeface="+mn-ea"/>
              <a:cs typeface="+mn-cs"/>
            </a:rPr>
            <a:t>当町の数値は類似団体と比較すると</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大きく下回る状況である。</a:t>
          </a:r>
          <a:endParaRPr lang="ja-JP" altLang="ja-JP" sz="1400">
            <a:effectLst/>
          </a:endParaRPr>
        </a:p>
        <a:p>
          <a:pPr rtl="0"/>
          <a:r>
            <a:rPr lang="ja-JP" altLang="ja-JP" sz="1100" b="0" i="0" baseline="0">
              <a:solidFill>
                <a:schemeClr val="dk1"/>
              </a:solidFill>
              <a:effectLst/>
              <a:latin typeface="+mn-lt"/>
              <a:ea typeface="+mn-ea"/>
              <a:cs typeface="+mn-cs"/>
            </a:rPr>
            <a:t>　 このため、自主財源の確保に向けて町税の収納率向上の取組を進めている。その一環として、22年度からは悪質滞納者が所有する動産の差し押さえを行い、差押物件をインターネット公売により売却し、町税に充当し、滞納繰越分の収納率向上に努めた。</a:t>
          </a:r>
          <a:endParaRPr lang="ja-JP" altLang="ja-JP" sz="1400">
            <a:effectLst/>
          </a:endParaRPr>
        </a:p>
        <a:p>
          <a:r>
            <a:rPr lang="ja-JP" altLang="ja-JP" sz="1100" b="0" i="0" baseline="0">
              <a:solidFill>
                <a:schemeClr val="dk1"/>
              </a:solidFill>
              <a:effectLst/>
              <a:latin typeface="+mn-lt"/>
              <a:ea typeface="+mn-ea"/>
              <a:cs typeface="+mn-cs"/>
            </a:rPr>
            <a:t>　計画的な行財政運営を行うためにも、引き続き自主財源の確保を図るとともに行財政改革の推進にも努めてまいりたい。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84667</xdr:rowOff>
    </xdr:to>
    <xdr:cxnSp macro="">
      <xdr:nvCxnSpPr>
        <xdr:cNvPr id="68" name="直線コネクタ 67"/>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84667</xdr:rowOff>
    </xdr:to>
    <xdr:cxnSp macro="">
      <xdr:nvCxnSpPr>
        <xdr:cNvPr id="71" name="直線コネクタ 70"/>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71261</xdr:rowOff>
    </xdr:to>
    <xdr:cxnSp macro="">
      <xdr:nvCxnSpPr>
        <xdr:cNvPr id="74" name="直線コネクタ 73"/>
        <xdr:cNvCxnSpPr/>
      </xdr:nvCxnSpPr>
      <xdr:spPr>
        <a:xfrm>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57855</xdr:rowOff>
    </xdr:to>
    <xdr:cxnSp macro="">
      <xdr:nvCxnSpPr>
        <xdr:cNvPr id="77" name="直線コネクタ 76"/>
        <xdr:cNvCxnSpPr/>
      </xdr:nvCxnSpPr>
      <xdr:spPr>
        <a:xfrm>
          <a:off x="1447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7" name="円/楕円 86"/>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8"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1" name="円/楕円 90"/>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2" name="テキスト ボックス 91"/>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類似団体平均より</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上回っている状況にある。また、人口千人あたり職員数が類似団体平均を大きく下回っているため、経常収支比率に占める人件費は抑制されているが、扶助費については、ワクチン接種事業の助成や中学校卒業まで医療費無料化などの公費負担を行っており、年々増加傾向にあり、こ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年の間に規模は約２倍となった。</a:t>
          </a:r>
          <a:endParaRPr lang="ja-JP" altLang="ja-JP" sz="1400">
            <a:effectLst/>
          </a:endParaRPr>
        </a:p>
        <a:p>
          <a:pPr rtl="0"/>
          <a:r>
            <a:rPr lang="ja-JP" altLang="ja-JP" sz="1100" b="0" i="0" baseline="0">
              <a:solidFill>
                <a:schemeClr val="dk1"/>
              </a:solidFill>
              <a:effectLst/>
              <a:latin typeface="+mn-lt"/>
              <a:ea typeface="+mn-ea"/>
              <a:cs typeface="+mn-cs"/>
            </a:rPr>
            <a:t>　 今後も教育施設</a:t>
          </a:r>
          <a:r>
            <a:rPr lang="ja-JP" altLang="en-US" sz="1100" b="0" i="0" baseline="0">
              <a:solidFill>
                <a:schemeClr val="dk1"/>
              </a:solidFill>
              <a:effectLst/>
              <a:latin typeface="+mn-lt"/>
              <a:ea typeface="+mn-ea"/>
              <a:cs typeface="+mn-cs"/>
            </a:rPr>
            <a:t>の耐震改修や大規模改造の</a:t>
          </a:r>
          <a:r>
            <a:rPr lang="ja-JP" altLang="ja-JP" sz="1100" b="0" i="0" baseline="0">
              <a:solidFill>
                <a:schemeClr val="dk1"/>
              </a:solidFill>
              <a:effectLst/>
              <a:latin typeface="+mn-lt"/>
              <a:ea typeface="+mn-ea"/>
              <a:cs typeface="+mn-cs"/>
            </a:rPr>
            <a:t>事業に伴う公債費の増加が見込まれるため、公有施設の改築・修繕の計画的な実施により、普通建設事業費の抑制を図り、現状の水準を維持するよう努めてまいりたい。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61214</xdr:rowOff>
    </xdr:to>
    <xdr:cxnSp macro="">
      <xdr:nvCxnSpPr>
        <xdr:cNvPr id="129" name="直線コネクタ 128"/>
        <xdr:cNvCxnSpPr/>
      </xdr:nvCxnSpPr>
      <xdr:spPr>
        <a:xfrm flipV="1">
          <a:off x="4114800" y="1076121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61214</xdr:rowOff>
    </xdr:to>
    <xdr:cxnSp macro="">
      <xdr:nvCxnSpPr>
        <xdr:cNvPr id="132" name="直線コネクタ 131"/>
        <xdr:cNvCxnSpPr/>
      </xdr:nvCxnSpPr>
      <xdr:spPr>
        <a:xfrm>
          <a:off x="3225800" y="108287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63</xdr:row>
      <xdr:rowOff>80518</xdr:rowOff>
    </xdr:to>
    <xdr:cxnSp macro="">
      <xdr:nvCxnSpPr>
        <xdr:cNvPr id="135" name="直線コネクタ 134"/>
        <xdr:cNvCxnSpPr/>
      </xdr:nvCxnSpPr>
      <xdr:spPr>
        <a:xfrm flipV="1">
          <a:off x="2336800" y="108287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63</xdr:row>
      <xdr:rowOff>152908</xdr:rowOff>
    </xdr:to>
    <xdr:cxnSp macro="">
      <xdr:nvCxnSpPr>
        <xdr:cNvPr id="138" name="直線コネクタ 137"/>
        <xdr:cNvCxnSpPr/>
      </xdr:nvCxnSpPr>
      <xdr:spPr>
        <a:xfrm flipV="1">
          <a:off x="1447800" y="108818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80518</xdr:rowOff>
    </xdr:from>
    <xdr:to>
      <xdr:col>7</xdr:col>
      <xdr:colOff>203200</xdr:colOff>
      <xdr:row>63</xdr:row>
      <xdr:rowOff>10668</xdr:rowOff>
    </xdr:to>
    <xdr:sp macro="" textlink="">
      <xdr:nvSpPr>
        <xdr:cNvPr id="148" name="円/楕円 147"/>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97045</xdr:rowOff>
    </xdr:from>
    <xdr:ext cx="762000" cy="259045"/>
    <xdr:sp macro="" textlink="">
      <xdr:nvSpPr>
        <xdr:cNvPr id="149"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0" name="円/楕円 149"/>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122191</xdr:rowOff>
    </xdr:from>
    <xdr:ext cx="736600" cy="259045"/>
    <xdr:sp macro="" textlink="">
      <xdr:nvSpPr>
        <xdr:cNvPr id="151" name="テキスト ボックス 150"/>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148082</xdr:rowOff>
    </xdr:from>
    <xdr:to>
      <xdr:col>4</xdr:col>
      <xdr:colOff>533400</xdr:colOff>
      <xdr:row>63</xdr:row>
      <xdr:rowOff>78232</xdr:rowOff>
    </xdr:to>
    <xdr:sp macro="" textlink="">
      <xdr:nvSpPr>
        <xdr:cNvPr id="152" name="円/楕円 151"/>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53" name="テキスト ボックス 152"/>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4" name="円/楕円 153"/>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5" name="テキスト ボックス 154"/>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6" name="円/楕円 155"/>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42435</xdr:rowOff>
    </xdr:from>
    <xdr:ext cx="762000" cy="259045"/>
    <xdr:sp macro="" textlink="">
      <xdr:nvSpPr>
        <xdr:cNvPr id="157" name="テキスト ボックス 156"/>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物件費等はこれまで類似団体平均より下回っている状況である。要因としては、ごみ処理業務や消防業務を一部事務組合等で行っていることが挙げられる。一部事務組合等の人件費・物件費等に充てる負担金や下水道事業などの特別会計の人件費・物件費等に充てる繰出金といった費用を合計した場合、人口１人当たりの金額は大幅に増加することになる。今後はこれらも含めた経費について抑制するよう努めてまい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58055</xdr:rowOff>
    </xdr:from>
    <xdr:to>
      <xdr:col>7</xdr:col>
      <xdr:colOff>152400</xdr:colOff>
      <xdr:row>80</xdr:row>
      <xdr:rowOff>70518</xdr:rowOff>
    </xdr:to>
    <xdr:cxnSp macro="">
      <xdr:nvCxnSpPr>
        <xdr:cNvPr id="192" name="直線コネクタ 191"/>
        <xdr:cNvCxnSpPr/>
      </xdr:nvCxnSpPr>
      <xdr:spPr>
        <a:xfrm flipV="1">
          <a:off x="4114800" y="13774055"/>
          <a:ext cx="8382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42833</xdr:rowOff>
    </xdr:from>
    <xdr:ext cx="762000" cy="259045"/>
    <xdr:sp macro="" textlink="">
      <xdr:nvSpPr>
        <xdr:cNvPr id="193" name="人件費・物件費等の状況平均値テキスト"/>
        <xdr:cNvSpPr txBox="1"/>
      </xdr:nvSpPr>
      <xdr:spPr>
        <a:xfrm>
          <a:off x="5041900" y="13758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70518</xdr:rowOff>
    </xdr:from>
    <xdr:to>
      <xdr:col>6</xdr:col>
      <xdr:colOff>0</xdr:colOff>
      <xdr:row>80</xdr:row>
      <xdr:rowOff>92244</xdr:rowOff>
    </xdr:to>
    <xdr:cxnSp macro="">
      <xdr:nvCxnSpPr>
        <xdr:cNvPr id="195" name="直線コネクタ 194"/>
        <xdr:cNvCxnSpPr/>
      </xdr:nvCxnSpPr>
      <xdr:spPr>
        <a:xfrm flipV="1">
          <a:off x="3225800" y="13786518"/>
          <a:ext cx="889000" cy="2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87043</xdr:rowOff>
    </xdr:from>
    <xdr:to>
      <xdr:col>4</xdr:col>
      <xdr:colOff>482600</xdr:colOff>
      <xdr:row>80</xdr:row>
      <xdr:rowOff>92244</xdr:rowOff>
    </xdr:to>
    <xdr:cxnSp macro="">
      <xdr:nvCxnSpPr>
        <xdr:cNvPr id="198" name="直線コネクタ 197"/>
        <xdr:cNvCxnSpPr/>
      </xdr:nvCxnSpPr>
      <xdr:spPr>
        <a:xfrm>
          <a:off x="2336800" y="13803043"/>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67897</xdr:rowOff>
    </xdr:from>
    <xdr:to>
      <xdr:col>3</xdr:col>
      <xdr:colOff>279400</xdr:colOff>
      <xdr:row>80</xdr:row>
      <xdr:rowOff>87043</xdr:rowOff>
    </xdr:to>
    <xdr:cxnSp macro="">
      <xdr:nvCxnSpPr>
        <xdr:cNvPr id="201" name="直線コネクタ 200"/>
        <xdr:cNvCxnSpPr/>
      </xdr:nvCxnSpPr>
      <xdr:spPr>
        <a:xfrm>
          <a:off x="1447800" y="13783897"/>
          <a:ext cx="889000"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7255</xdr:rowOff>
    </xdr:from>
    <xdr:to>
      <xdr:col>7</xdr:col>
      <xdr:colOff>203200</xdr:colOff>
      <xdr:row>80</xdr:row>
      <xdr:rowOff>108855</xdr:rowOff>
    </xdr:to>
    <xdr:sp macro="" textlink="">
      <xdr:nvSpPr>
        <xdr:cNvPr id="211" name="円/楕円 210"/>
        <xdr:cNvSpPr/>
      </xdr:nvSpPr>
      <xdr:spPr>
        <a:xfrm>
          <a:off x="4902200" y="13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99982</xdr:rowOff>
    </xdr:from>
    <xdr:ext cx="762000" cy="259045"/>
    <xdr:sp macro="" textlink="">
      <xdr:nvSpPr>
        <xdr:cNvPr id="212" name="人件費・物件費等の状況該当値テキスト"/>
        <xdr:cNvSpPr txBox="1"/>
      </xdr:nvSpPr>
      <xdr:spPr>
        <a:xfrm>
          <a:off x="5041900" y="1364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19718</xdr:rowOff>
    </xdr:from>
    <xdr:to>
      <xdr:col>6</xdr:col>
      <xdr:colOff>50800</xdr:colOff>
      <xdr:row>80</xdr:row>
      <xdr:rowOff>121318</xdr:rowOff>
    </xdr:to>
    <xdr:sp macro="" textlink="">
      <xdr:nvSpPr>
        <xdr:cNvPr id="213" name="円/楕円 212"/>
        <xdr:cNvSpPr/>
      </xdr:nvSpPr>
      <xdr:spPr>
        <a:xfrm>
          <a:off x="4064000" y="137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131495</xdr:rowOff>
    </xdr:from>
    <xdr:ext cx="736600" cy="259045"/>
    <xdr:sp macro="" textlink="">
      <xdr:nvSpPr>
        <xdr:cNvPr id="214" name="テキスト ボックス 213"/>
        <xdr:cNvSpPr txBox="1"/>
      </xdr:nvSpPr>
      <xdr:spPr>
        <a:xfrm>
          <a:off x="3733800" y="1350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41444</xdr:rowOff>
    </xdr:from>
    <xdr:to>
      <xdr:col>4</xdr:col>
      <xdr:colOff>533400</xdr:colOff>
      <xdr:row>80</xdr:row>
      <xdr:rowOff>143044</xdr:rowOff>
    </xdr:to>
    <xdr:sp macro="" textlink="">
      <xdr:nvSpPr>
        <xdr:cNvPr id="215" name="円/楕円 214"/>
        <xdr:cNvSpPr/>
      </xdr:nvSpPr>
      <xdr:spPr>
        <a:xfrm>
          <a:off x="3175000" y="137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153221</xdr:rowOff>
    </xdr:from>
    <xdr:ext cx="762000" cy="259045"/>
    <xdr:sp macro="" textlink="">
      <xdr:nvSpPr>
        <xdr:cNvPr id="216" name="テキスト ボックス 215"/>
        <xdr:cNvSpPr txBox="1"/>
      </xdr:nvSpPr>
      <xdr:spPr>
        <a:xfrm>
          <a:off x="2844800" y="1352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36243</xdr:rowOff>
    </xdr:from>
    <xdr:to>
      <xdr:col>3</xdr:col>
      <xdr:colOff>330200</xdr:colOff>
      <xdr:row>80</xdr:row>
      <xdr:rowOff>137843</xdr:rowOff>
    </xdr:to>
    <xdr:sp macro="" textlink="">
      <xdr:nvSpPr>
        <xdr:cNvPr id="217" name="円/楕円 216"/>
        <xdr:cNvSpPr/>
      </xdr:nvSpPr>
      <xdr:spPr>
        <a:xfrm>
          <a:off x="2286000" y="137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148020</xdr:rowOff>
    </xdr:from>
    <xdr:ext cx="762000" cy="259045"/>
    <xdr:sp macro="" textlink="">
      <xdr:nvSpPr>
        <xdr:cNvPr id="218" name="テキスト ボックス 217"/>
        <xdr:cNvSpPr txBox="1"/>
      </xdr:nvSpPr>
      <xdr:spPr>
        <a:xfrm>
          <a:off x="1955800" y="1352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17097</xdr:rowOff>
    </xdr:from>
    <xdr:to>
      <xdr:col>2</xdr:col>
      <xdr:colOff>127000</xdr:colOff>
      <xdr:row>80</xdr:row>
      <xdr:rowOff>118697</xdr:rowOff>
    </xdr:to>
    <xdr:sp macro="" textlink="">
      <xdr:nvSpPr>
        <xdr:cNvPr id="219" name="円/楕円 218"/>
        <xdr:cNvSpPr/>
      </xdr:nvSpPr>
      <xdr:spPr>
        <a:xfrm>
          <a:off x="1397000" y="137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128874</xdr:rowOff>
    </xdr:from>
    <xdr:ext cx="762000" cy="259045"/>
    <xdr:sp macro="" textlink="">
      <xdr:nvSpPr>
        <xdr:cNvPr id="220" name="テキスト ボックス 219"/>
        <xdr:cNvSpPr txBox="1"/>
      </xdr:nvSpPr>
      <xdr:spPr>
        <a:xfrm>
          <a:off x="1066800" y="1350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これまでに実施した給与制度の見直し等により類似団体平均と同水準である。今後も国の制度に準じた給与制度の見直し等を通じ、より一層の給与の適正化に努めてまいりたい。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135637</xdr:rowOff>
    </xdr:from>
    <xdr:to>
      <xdr:col>24</xdr:col>
      <xdr:colOff>558800</xdr:colOff>
      <xdr:row>89</xdr:row>
      <xdr:rowOff>69850</xdr:rowOff>
    </xdr:to>
    <xdr:cxnSp macro="">
      <xdr:nvCxnSpPr>
        <xdr:cNvPr id="252" name="直線コネクタ 251"/>
        <xdr:cNvCxnSpPr/>
      </xdr:nvCxnSpPr>
      <xdr:spPr>
        <a:xfrm flipV="1">
          <a:off x="16179800" y="14537437"/>
          <a:ext cx="8382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31242</xdr:rowOff>
    </xdr:from>
    <xdr:to>
      <xdr:col>23</xdr:col>
      <xdr:colOff>406400</xdr:colOff>
      <xdr:row>89</xdr:row>
      <xdr:rowOff>69850</xdr:rowOff>
    </xdr:to>
    <xdr:cxnSp macro="">
      <xdr:nvCxnSpPr>
        <xdr:cNvPr id="255" name="直線コネクタ 254"/>
        <xdr:cNvCxnSpPr/>
      </xdr:nvCxnSpPr>
      <xdr:spPr>
        <a:xfrm>
          <a:off x="15290800" y="152902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89</xdr:row>
      <xdr:rowOff>31242</xdr:rowOff>
    </xdr:to>
    <xdr:cxnSp macro="">
      <xdr:nvCxnSpPr>
        <xdr:cNvPr id="258" name="直線コネクタ 257"/>
        <xdr:cNvCxnSpPr/>
      </xdr:nvCxnSpPr>
      <xdr:spPr>
        <a:xfrm>
          <a:off x="14401800" y="14450568"/>
          <a:ext cx="8890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85</xdr:row>
      <xdr:rowOff>22098</xdr:rowOff>
    </xdr:to>
    <xdr:cxnSp macro="">
      <xdr:nvCxnSpPr>
        <xdr:cNvPr id="261" name="直線コネクタ 260"/>
        <xdr:cNvCxnSpPr/>
      </xdr:nvCxnSpPr>
      <xdr:spPr>
        <a:xfrm flipV="1">
          <a:off x="13512800" y="144505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71" name="円/楕円 270"/>
        <xdr:cNvSpPr/>
      </xdr:nvSpPr>
      <xdr:spPr>
        <a:xfrm>
          <a:off x="169672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56914</xdr:rowOff>
    </xdr:from>
    <xdr:ext cx="762000" cy="259045"/>
    <xdr:sp macro="" textlink="">
      <xdr:nvSpPr>
        <xdr:cNvPr id="272" name="給与水準   （国との比較）該当値テキスト"/>
        <xdr:cNvSpPr txBox="1"/>
      </xdr:nvSpPr>
      <xdr:spPr>
        <a:xfrm>
          <a:off x="17106900" y="1445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3" name="円/楕円 272"/>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74" name="テキスト ボックス 273"/>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151892</xdr:rowOff>
    </xdr:from>
    <xdr:to>
      <xdr:col>22</xdr:col>
      <xdr:colOff>254000</xdr:colOff>
      <xdr:row>89</xdr:row>
      <xdr:rowOff>82042</xdr:rowOff>
    </xdr:to>
    <xdr:sp macro="" textlink="">
      <xdr:nvSpPr>
        <xdr:cNvPr id="275" name="円/楕円 274"/>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76" name="テキスト ボックス 275"/>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77" name="円/楕円 276"/>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109745</xdr:rowOff>
    </xdr:from>
    <xdr:ext cx="762000" cy="259045"/>
    <xdr:sp macro="" textlink="">
      <xdr:nvSpPr>
        <xdr:cNvPr id="278" name="テキスト ボックス 277"/>
        <xdr:cNvSpPr txBox="1"/>
      </xdr:nvSpPr>
      <xdr:spPr>
        <a:xfrm>
          <a:off x="14020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142748</xdr:rowOff>
    </xdr:from>
    <xdr:to>
      <xdr:col>19</xdr:col>
      <xdr:colOff>533400</xdr:colOff>
      <xdr:row>85</xdr:row>
      <xdr:rowOff>72898</xdr:rowOff>
    </xdr:to>
    <xdr:sp macro="" textlink="">
      <xdr:nvSpPr>
        <xdr:cNvPr id="279" name="円/楕円 278"/>
        <xdr:cNvSpPr/>
      </xdr:nvSpPr>
      <xdr:spPr>
        <a:xfrm>
          <a:off x="13462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57675</xdr:rowOff>
    </xdr:from>
    <xdr:ext cx="762000" cy="259045"/>
    <xdr:sp macro="" textlink="">
      <xdr:nvSpPr>
        <xdr:cNvPr id="280" name="テキスト ボックス 279"/>
        <xdr:cNvSpPr txBox="1"/>
      </xdr:nvSpPr>
      <xdr:spPr>
        <a:xfrm>
          <a:off x="13131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過去の</a:t>
          </a:r>
          <a:r>
            <a:rPr lang="ja-JP" altLang="en-US" sz="1100" b="0" i="0" baseline="0">
              <a:solidFill>
                <a:schemeClr val="dk1"/>
              </a:solidFill>
              <a:effectLst/>
              <a:latin typeface="+mn-lt"/>
              <a:ea typeface="+mn-ea"/>
              <a:cs typeface="+mn-cs"/>
            </a:rPr>
            <a:t>市町村合併準備（平成</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年度）として</a:t>
          </a:r>
          <a:r>
            <a:rPr lang="ja-JP" altLang="ja-JP" sz="1100" b="0" i="0" baseline="0">
              <a:solidFill>
                <a:schemeClr val="dk1"/>
              </a:solidFill>
              <a:effectLst/>
              <a:latin typeface="+mn-lt"/>
              <a:ea typeface="+mn-ea"/>
              <a:cs typeface="+mn-cs"/>
            </a:rPr>
            <a:t>新規採用職員の抑制</a:t>
          </a:r>
          <a:r>
            <a:rPr lang="ja-JP" altLang="en-US" sz="1100" b="0" i="0" baseline="0">
              <a:solidFill>
                <a:schemeClr val="dk1"/>
              </a:solidFill>
              <a:effectLst/>
              <a:latin typeface="+mn-lt"/>
              <a:ea typeface="+mn-ea"/>
              <a:cs typeface="+mn-cs"/>
            </a:rPr>
            <a:t>を行ったものの、合併未実施となり、適切な職員数の確保が必要であったが、近年は、</a:t>
          </a:r>
          <a:r>
            <a:rPr lang="ja-JP" altLang="ja-JP" sz="1100" b="0" i="0" baseline="0">
              <a:solidFill>
                <a:schemeClr val="dk1"/>
              </a:solidFill>
              <a:effectLst/>
              <a:latin typeface="+mn-lt"/>
              <a:ea typeface="+mn-ea"/>
              <a:cs typeface="+mn-cs"/>
            </a:rPr>
            <a:t>定員管理適正化計画（計画期間：平成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年度）に基づき適正配置に努めた結果、</a:t>
          </a:r>
          <a:r>
            <a:rPr lang="ja-JP" altLang="en-US" sz="1100" b="0" i="0" baseline="0">
              <a:solidFill>
                <a:schemeClr val="dk1"/>
              </a:solidFill>
              <a:effectLst/>
              <a:latin typeface="+mn-lt"/>
              <a:ea typeface="+mn-ea"/>
              <a:cs typeface="+mn-cs"/>
            </a:rPr>
            <a:t>業務の</a:t>
          </a:r>
          <a:r>
            <a:rPr lang="ja-JP" altLang="ja-JP" sz="1100" b="0" i="0" baseline="0">
              <a:solidFill>
                <a:schemeClr val="dk1"/>
              </a:solidFill>
              <a:effectLst/>
              <a:latin typeface="+mn-lt"/>
              <a:ea typeface="+mn-ea"/>
              <a:cs typeface="+mn-cs"/>
            </a:rPr>
            <a:t>民間委託により類似団体平均を大きく下回っている。今後も引き続き、事務事業の見直しや組織・機構の統廃合による簡素化、</a:t>
          </a:r>
          <a:r>
            <a:rPr lang="ja-JP" altLang="en-US" sz="1100" b="0" i="0" baseline="0">
              <a:solidFill>
                <a:schemeClr val="dk1"/>
              </a:solidFill>
              <a:effectLst/>
              <a:latin typeface="+mn-lt"/>
              <a:ea typeface="+mn-ea"/>
              <a:cs typeface="+mn-cs"/>
            </a:rPr>
            <a:t>業務委託等</a:t>
          </a:r>
          <a:r>
            <a:rPr lang="ja-JP" altLang="ja-JP" sz="1100" b="0" i="0" baseline="0">
              <a:solidFill>
                <a:schemeClr val="dk1"/>
              </a:solidFill>
              <a:effectLst/>
              <a:latin typeface="+mn-lt"/>
              <a:ea typeface="+mn-ea"/>
              <a:cs typeface="+mn-cs"/>
            </a:rPr>
            <a:t>の活用により適切な定員管理に努めてまいりたい。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49772</xdr:rowOff>
    </xdr:from>
    <xdr:to>
      <xdr:col>24</xdr:col>
      <xdr:colOff>558800</xdr:colOff>
      <xdr:row>59</xdr:row>
      <xdr:rowOff>62412</xdr:rowOff>
    </xdr:to>
    <xdr:cxnSp macro="">
      <xdr:nvCxnSpPr>
        <xdr:cNvPr id="317" name="直線コネクタ 316"/>
        <xdr:cNvCxnSpPr/>
      </xdr:nvCxnSpPr>
      <xdr:spPr>
        <a:xfrm>
          <a:off x="16179800" y="10165322"/>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49772</xdr:rowOff>
    </xdr:from>
    <xdr:to>
      <xdr:col>23</xdr:col>
      <xdr:colOff>406400</xdr:colOff>
      <xdr:row>59</xdr:row>
      <xdr:rowOff>54368</xdr:rowOff>
    </xdr:to>
    <xdr:cxnSp macro="">
      <xdr:nvCxnSpPr>
        <xdr:cNvPr id="320" name="直線コネクタ 319"/>
        <xdr:cNvCxnSpPr/>
      </xdr:nvCxnSpPr>
      <xdr:spPr>
        <a:xfrm flipV="1">
          <a:off x="15290800" y="1016532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47474</xdr:rowOff>
    </xdr:from>
    <xdr:to>
      <xdr:col>22</xdr:col>
      <xdr:colOff>203200</xdr:colOff>
      <xdr:row>59</xdr:row>
      <xdr:rowOff>54368</xdr:rowOff>
    </xdr:to>
    <xdr:cxnSp macro="">
      <xdr:nvCxnSpPr>
        <xdr:cNvPr id="323" name="直線コネクタ 322"/>
        <xdr:cNvCxnSpPr/>
      </xdr:nvCxnSpPr>
      <xdr:spPr>
        <a:xfrm>
          <a:off x="14401800" y="1016302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39430</xdr:rowOff>
    </xdr:from>
    <xdr:to>
      <xdr:col>21</xdr:col>
      <xdr:colOff>0</xdr:colOff>
      <xdr:row>59</xdr:row>
      <xdr:rowOff>47474</xdr:rowOff>
    </xdr:to>
    <xdr:cxnSp macro="">
      <xdr:nvCxnSpPr>
        <xdr:cNvPr id="326" name="直線コネクタ 325"/>
        <xdr:cNvCxnSpPr/>
      </xdr:nvCxnSpPr>
      <xdr:spPr>
        <a:xfrm>
          <a:off x="13512800" y="1015498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11612</xdr:rowOff>
    </xdr:from>
    <xdr:to>
      <xdr:col>24</xdr:col>
      <xdr:colOff>609600</xdr:colOff>
      <xdr:row>59</xdr:row>
      <xdr:rowOff>113212</xdr:rowOff>
    </xdr:to>
    <xdr:sp macro="" textlink="">
      <xdr:nvSpPr>
        <xdr:cNvPr id="336" name="円/楕円 335"/>
        <xdr:cNvSpPr/>
      </xdr:nvSpPr>
      <xdr:spPr>
        <a:xfrm>
          <a:off x="169672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28139</xdr:rowOff>
    </xdr:from>
    <xdr:ext cx="762000" cy="259045"/>
    <xdr:sp macro="" textlink="">
      <xdr:nvSpPr>
        <xdr:cNvPr id="337" name="定員管理の状況該当値テキスト"/>
        <xdr:cNvSpPr txBox="1"/>
      </xdr:nvSpPr>
      <xdr:spPr>
        <a:xfrm>
          <a:off x="17106900" y="99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170422</xdr:rowOff>
    </xdr:from>
    <xdr:to>
      <xdr:col>23</xdr:col>
      <xdr:colOff>457200</xdr:colOff>
      <xdr:row>59</xdr:row>
      <xdr:rowOff>100572</xdr:rowOff>
    </xdr:to>
    <xdr:sp macro="" textlink="">
      <xdr:nvSpPr>
        <xdr:cNvPr id="338" name="円/楕円 337"/>
        <xdr:cNvSpPr/>
      </xdr:nvSpPr>
      <xdr:spPr>
        <a:xfrm>
          <a:off x="16129000" y="10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110749</xdr:rowOff>
    </xdr:from>
    <xdr:ext cx="736600" cy="259045"/>
    <xdr:sp macro="" textlink="">
      <xdr:nvSpPr>
        <xdr:cNvPr id="339" name="テキスト ボックス 338"/>
        <xdr:cNvSpPr txBox="1"/>
      </xdr:nvSpPr>
      <xdr:spPr>
        <a:xfrm>
          <a:off x="15798800" y="988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3568</xdr:rowOff>
    </xdr:from>
    <xdr:to>
      <xdr:col>22</xdr:col>
      <xdr:colOff>254000</xdr:colOff>
      <xdr:row>59</xdr:row>
      <xdr:rowOff>105168</xdr:rowOff>
    </xdr:to>
    <xdr:sp macro="" textlink="">
      <xdr:nvSpPr>
        <xdr:cNvPr id="340" name="円/楕円 339"/>
        <xdr:cNvSpPr/>
      </xdr:nvSpPr>
      <xdr:spPr>
        <a:xfrm>
          <a:off x="15240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115345</xdr:rowOff>
    </xdr:from>
    <xdr:ext cx="762000" cy="259045"/>
    <xdr:sp macro="" textlink="">
      <xdr:nvSpPr>
        <xdr:cNvPr id="341" name="テキスト ボックス 340"/>
        <xdr:cNvSpPr txBox="1"/>
      </xdr:nvSpPr>
      <xdr:spPr>
        <a:xfrm>
          <a:off x="14909800" y="98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168124</xdr:rowOff>
    </xdr:from>
    <xdr:to>
      <xdr:col>21</xdr:col>
      <xdr:colOff>50800</xdr:colOff>
      <xdr:row>59</xdr:row>
      <xdr:rowOff>98274</xdr:rowOff>
    </xdr:to>
    <xdr:sp macro="" textlink="">
      <xdr:nvSpPr>
        <xdr:cNvPr id="342" name="円/楕円 341"/>
        <xdr:cNvSpPr/>
      </xdr:nvSpPr>
      <xdr:spPr>
        <a:xfrm>
          <a:off x="14351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108451</xdr:rowOff>
    </xdr:from>
    <xdr:ext cx="762000" cy="259045"/>
    <xdr:sp macro="" textlink="">
      <xdr:nvSpPr>
        <xdr:cNvPr id="343" name="テキスト ボックス 342"/>
        <xdr:cNvSpPr txBox="1"/>
      </xdr:nvSpPr>
      <xdr:spPr>
        <a:xfrm>
          <a:off x="14020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160080</xdr:rowOff>
    </xdr:from>
    <xdr:to>
      <xdr:col>19</xdr:col>
      <xdr:colOff>533400</xdr:colOff>
      <xdr:row>59</xdr:row>
      <xdr:rowOff>90230</xdr:rowOff>
    </xdr:to>
    <xdr:sp macro="" textlink="">
      <xdr:nvSpPr>
        <xdr:cNvPr id="344" name="円/楕円 343"/>
        <xdr:cNvSpPr/>
      </xdr:nvSpPr>
      <xdr:spPr>
        <a:xfrm>
          <a:off x="13462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100407</xdr:rowOff>
    </xdr:from>
    <xdr:ext cx="762000" cy="259045"/>
    <xdr:sp macro="" textlink="">
      <xdr:nvSpPr>
        <xdr:cNvPr id="345" name="テキスト ボックス 344"/>
        <xdr:cNvSpPr txBox="1"/>
      </xdr:nvSpPr>
      <xdr:spPr>
        <a:xfrm>
          <a:off x="13131800" y="98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毎年比率は向上してきたが、今後は大型建設事業に係る公債費負担の増加により比率悪化が見込まれる。よって、必要最低限の起債発行に努め、交付税算入のない起債は原則として借入しないなど、公債費の適正化に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54610</xdr:rowOff>
    </xdr:to>
    <xdr:cxnSp macro="">
      <xdr:nvCxnSpPr>
        <xdr:cNvPr id="375" name="直線コネクタ 374"/>
        <xdr:cNvCxnSpPr/>
      </xdr:nvCxnSpPr>
      <xdr:spPr>
        <a:xfrm flipV="1">
          <a:off x="16179800" y="688244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127000</xdr:rowOff>
    </xdr:to>
    <xdr:cxnSp macro="">
      <xdr:nvCxnSpPr>
        <xdr:cNvPr id="378" name="直線コネクタ 377"/>
        <xdr:cNvCxnSpPr/>
      </xdr:nvCxnSpPr>
      <xdr:spPr>
        <a:xfrm flipV="1">
          <a:off x="15290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94297</xdr:rowOff>
    </xdr:to>
    <xdr:cxnSp macro="">
      <xdr:nvCxnSpPr>
        <xdr:cNvPr id="381" name="直線コネクタ 380"/>
        <xdr:cNvCxnSpPr/>
      </xdr:nvCxnSpPr>
      <xdr:spPr>
        <a:xfrm flipV="1">
          <a:off x="14401800" y="6985000"/>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42</xdr:row>
      <xdr:rowOff>43497</xdr:rowOff>
    </xdr:to>
    <xdr:cxnSp macro="">
      <xdr:nvCxnSpPr>
        <xdr:cNvPr id="384" name="直線コネクタ 383"/>
        <xdr:cNvCxnSpPr/>
      </xdr:nvCxnSpPr>
      <xdr:spPr>
        <a:xfrm flipV="1">
          <a:off x="13512800" y="71237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4" name="円/楕円 393"/>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161624</xdr:rowOff>
    </xdr:from>
    <xdr:ext cx="762000" cy="259045"/>
    <xdr:sp macro="" textlink="">
      <xdr:nvSpPr>
        <xdr:cNvPr id="395" name="公債費負担の状況該当値テキスト"/>
        <xdr:cNvSpPr txBox="1"/>
      </xdr:nvSpPr>
      <xdr:spPr>
        <a:xfrm>
          <a:off x="17106900" y="66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6" name="円/楕円 395"/>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7" name="テキスト ボックス 396"/>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8" name="円/楕円 397"/>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9" name="テキスト ボックス 39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400" name="円/楕円 399"/>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401" name="テキスト ボックス 400"/>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402" name="円/楕円 401"/>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3" name="テキスト ボックス 402"/>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毎年比率は向上してきたが、今後は大型建設事業に係る起債残高の増加により比率悪化が見込まれる。よって、 世代間負担の公平に配慮しつつ、将来に負担を残さないようその他の普通建設事業については必要最低限の事業実施を念頭に、起債残高の抑制及び公債費負担の縮減を図り、将来負担比率を現状の数値に抑えるよう努めてまい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39539</xdr:rowOff>
    </xdr:from>
    <xdr:to>
      <xdr:col>24</xdr:col>
      <xdr:colOff>558800</xdr:colOff>
      <xdr:row>15</xdr:row>
      <xdr:rowOff>28956</xdr:rowOff>
    </xdr:to>
    <xdr:cxnSp macro="">
      <xdr:nvCxnSpPr>
        <xdr:cNvPr id="437" name="直線コネクタ 436"/>
        <xdr:cNvCxnSpPr/>
      </xdr:nvCxnSpPr>
      <xdr:spPr>
        <a:xfrm flipV="1">
          <a:off x="16179800" y="2439839"/>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8"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28956</xdr:rowOff>
    </xdr:from>
    <xdr:to>
      <xdr:col>23</xdr:col>
      <xdr:colOff>406400</xdr:colOff>
      <xdr:row>15</xdr:row>
      <xdr:rowOff>38608</xdr:rowOff>
    </xdr:to>
    <xdr:cxnSp macro="">
      <xdr:nvCxnSpPr>
        <xdr:cNvPr id="440" name="直線コネクタ 439"/>
        <xdr:cNvCxnSpPr/>
      </xdr:nvCxnSpPr>
      <xdr:spPr>
        <a:xfrm flipV="1">
          <a:off x="15290800" y="26007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2" name="テキスト ボックス 441"/>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38608</xdr:rowOff>
    </xdr:from>
    <xdr:to>
      <xdr:col>22</xdr:col>
      <xdr:colOff>203200</xdr:colOff>
      <xdr:row>15</xdr:row>
      <xdr:rowOff>92498</xdr:rowOff>
    </xdr:to>
    <xdr:cxnSp macro="">
      <xdr:nvCxnSpPr>
        <xdr:cNvPr id="443" name="直線コネクタ 442"/>
        <xdr:cNvCxnSpPr/>
      </xdr:nvCxnSpPr>
      <xdr:spPr>
        <a:xfrm flipV="1">
          <a:off x="14401800" y="2610358"/>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5" name="テキスト ボックス 444"/>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92498</xdr:rowOff>
    </xdr:from>
    <xdr:to>
      <xdr:col>21</xdr:col>
      <xdr:colOff>0</xdr:colOff>
      <xdr:row>16</xdr:row>
      <xdr:rowOff>42503</xdr:rowOff>
    </xdr:to>
    <xdr:cxnSp macro="">
      <xdr:nvCxnSpPr>
        <xdr:cNvPr id="446" name="直線コネクタ 445"/>
        <xdr:cNvCxnSpPr/>
      </xdr:nvCxnSpPr>
      <xdr:spPr>
        <a:xfrm flipV="1">
          <a:off x="13512800" y="2664248"/>
          <a:ext cx="889000" cy="1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48" name="テキスト ボックス 447"/>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50" name="テキスト ボックス 449"/>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160189</xdr:rowOff>
    </xdr:from>
    <xdr:to>
      <xdr:col>24</xdr:col>
      <xdr:colOff>609600</xdr:colOff>
      <xdr:row>14</xdr:row>
      <xdr:rowOff>90339</xdr:rowOff>
    </xdr:to>
    <xdr:sp macro="" textlink="">
      <xdr:nvSpPr>
        <xdr:cNvPr id="456" name="円/楕円 455"/>
        <xdr:cNvSpPr/>
      </xdr:nvSpPr>
      <xdr:spPr>
        <a:xfrm>
          <a:off x="169672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81466</xdr:rowOff>
    </xdr:from>
    <xdr:ext cx="762000" cy="259045"/>
    <xdr:sp macro="" textlink="">
      <xdr:nvSpPr>
        <xdr:cNvPr id="457" name="将来負担の状況該当値テキスト"/>
        <xdr:cNvSpPr txBox="1"/>
      </xdr:nvSpPr>
      <xdr:spPr>
        <a:xfrm>
          <a:off x="17106900" y="23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149606</xdr:rowOff>
    </xdr:from>
    <xdr:to>
      <xdr:col>23</xdr:col>
      <xdr:colOff>457200</xdr:colOff>
      <xdr:row>15</xdr:row>
      <xdr:rowOff>79756</xdr:rowOff>
    </xdr:to>
    <xdr:sp macro="" textlink="">
      <xdr:nvSpPr>
        <xdr:cNvPr id="458" name="円/楕円 457"/>
        <xdr:cNvSpPr/>
      </xdr:nvSpPr>
      <xdr:spPr>
        <a:xfrm>
          <a:off x="16129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89933</xdr:rowOff>
    </xdr:from>
    <xdr:ext cx="736600" cy="259045"/>
    <xdr:sp macro="" textlink="">
      <xdr:nvSpPr>
        <xdr:cNvPr id="459" name="テキスト ボックス 458"/>
        <xdr:cNvSpPr txBox="1"/>
      </xdr:nvSpPr>
      <xdr:spPr>
        <a:xfrm>
          <a:off x="15798800" y="2318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159258</xdr:rowOff>
    </xdr:from>
    <xdr:to>
      <xdr:col>22</xdr:col>
      <xdr:colOff>254000</xdr:colOff>
      <xdr:row>15</xdr:row>
      <xdr:rowOff>89408</xdr:rowOff>
    </xdr:to>
    <xdr:sp macro="" textlink="">
      <xdr:nvSpPr>
        <xdr:cNvPr id="460" name="円/楕円 459"/>
        <xdr:cNvSpPr/>
      </xdr:nvSpPr>
      <xdr:spPr>
        <a:xfrm>
          <a:off x="15240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99585</xdr:rowOff>
    </xdr:from>
    <xdr:ext cx="762000" cy="259045"/>
    <xdr:sp macro="" textlink="">
      <xdr:nvSpPr>
        <xdr:cNvPr id="461" name="テキスト ボックス 460"/>
        <xdr:cNvSpPr txBox="1"/>
      </xdr:nvSpPr>
      <xdr:spPr>
        <a:xfrm>
          <a:off x="14909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41698</xdr:rowOff>
    </xdr:from>
    <xdr:to>
      <xdr:col>21</xdr:col>
      <xdr:colOff>50800</xdr:colOff>
      <xdr:row>15</xdr:row>
      <xdr:rowOff>143298</xdr:rowOff>
    </xdr:to>
    <xdr:sp macro="" textlink="">
      <xdr:nvSpPr>
        <xdr:cNvPr id="462" name="円/楕円 461"/>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153475</xdr:rowOff>
    </xdr:from>
    <xdr:ext cx="762000" cy="259045"/>
    <xdr:sp macro="" textlink="">
      <xdr:nvSpPr>
        <xdr:cNvPr id="463" name="テキスト ボックス 462"/>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163153</xdr:rowOff>
    </xdr:from>
    <xdr:to>
      <xdr:col>19</xdr:col>
      <xdr:colOff>533400</xdr:colOff>
      <xdr:row>16</xdr:row>
      <xdr:rowOff>93303</xdr:rowOff>
    </xdr:to>
    <xdr:sp macro="" textlink="">
      <xdr:nvSpPr>
        <xdr:cNvPr id="464" name="円/楕円 463"/>
        <xdr:cNvSpPr/>
      </xdr:nvSpPr>
      <xdr:spPr>
        <a:xfrm>
          <a:off x="13462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103480</xdr:rowOff>
    </xdr:from>
    <xdr:ext cx="762000" cy="259045"/>
    <xdr:sp macro="" textlink="">
      <xdr:nvSpPr>
        <xdr:cNvPr id="465" name="テキスト ボックス 464"/>
        <xdr:cNvSpPr txBox="1"/>
      </xdr:nvSpPr>
      <xdr:spPr>
        <a:xfrm>
          <a:off x="13131800" y="250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北海道七飯町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28,824
28,800
216.61
9,832,924
9,574,872
193,930
6,787,769
9,217,232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人口千人あたり職員数が類似団体平均を大きく下回っているため経常収支比率に占める人件費も抑制されており低水準な状況である。</a:t>
          </a:r>
          <a:endParaRPr lang="ja-JP" altLang="ja-JP" sz="1400">
            <a:effectLst/>
          </a:endParaRPr>
        </a:p>
        <a:p>
          <a:r>
            <a:rPr lang="ja-JP" altLang="ja-JP" sz="1100" b="0" i="0" baseline="0">
              <a:solidFill>
                <a:schemeClr val="dk1"/>
              </a:solidFill>
              <a:effectLst/>
              <a:latin typeface="+mn-lt"/>
              <a:ea typeface="+mn-ea"/>
              <a:cs typeface="+mn-cs"/>
            </a:rPr>
            <a:t>　今後も引き続き、職員の世代間均衡を図りつつ行財政改革への取組を通じて人件費の削減に努めてまいりたい。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83566</xdr:rowOff>
    </xdr:to>
    <xdr:cxnSp macro="">
      <xdr:nvCxnSpPr>
        <xdr:cNvPr id="63" name="直線コネクタ 62"/>
        <xdr:cNvCxnSpPr/>
      </xdr:nvCxnSpPr>
      <xdr:spPr>
        <a:xfrm flipV="1">
          <a:off x="3987800" y="60477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78994</xdr:rowOff>
    </xdr:from>
    <xdr:to>
      <xdr:col>5</xdr:col>
      <xdr:colOff>549275</xdr:colOff>
      <xdr:row>35</xdr:row>
      <xdr:rowOff>83566</xdr:rowOff>
    </xdr:to>
    <xdr:cxnSp macro="">
      <xdr:nvCxnSpPr>
        <xdr:cNvPr id="66" name="直線コネクタ 65"/>
        <xdr:cNvCxnSpPr/>
      </xdr:nvCxnSpPr>
      <xdr:spPr>
        <a:xfrm>
          <a:off x="3098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78994</xdr:rowOff>
    </xdr:from>
    <xdr:to>
      <xdr:col>4</xdr:col>
      <xdr:colOff>346075</xdr:colOff>
      <xdr:row>35</xdr:row>
      <xdr:rowOff>106426</xdr:rowOff>
    </xdr:to>
    <xdr:cxnSp macro="">
      <xdr:nvCxnSpPr>
        <xdr:cNvPr id="69" name="直線コネクタ 68"/>
        <xdr:cNvCxnSpPr/>
      </xdr:nvCxnSpPr>
      <xdr:spPr>
        <a:xfrm flipV="1">
          <a:off x="2209800" y="6079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106426</xdr:rowOff>
    </xdr:from>
    <xdr:to>
      <xdr:col>3</xdr:col>
      <xdr:colOff>142875</xdr:colOff>
      <xdr:row>35</xdr:row>
      <xdr:rowOff>138430</xdr:rowOff>
    </xdr:to>
    <xdr:cxnSp macro="">
      <xdr:nvCxnSpPr>
        <xdr:cNvPr id="72" name="直線コネクタ 71"/>
        <xdr:cNvCxnSpPr/>
      </xdr:nvCxnSpPr>
      <xdr:spPr>
        <a:xfrm flipV="1">
          <a:off x="1320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2" name="円/楕円 81"/>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76217</xdr:rowOff>
    </xdr:from>
    <xdr:ext cx="762000" cy="259045"/>
    <xdr:sp macro="" textlink="">
      <xdr:nvSpPr>
        <xdr:cNvPr id="83" name="人件費該当値テキスト"/>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32766</xdr:rowOff>
    </xdr:from>
    <xdr:to>
      <xdr:col>5</xdr:col>
      <xdr:colOff>600075</xdr:colOff>
      <xdr:row>35</xdr:row>
      <xdr:rowOff>134366</xdr:rowOff>
    </xdr:to>
    <xdr:sp macro="" textlink="">
      <xdr:nvSpPr>
        <xdr:cNvPr id="84" name="円/楕円 83"/>
        <xdr:cNvSpPr/>
      </xdr:nvSpPr>
      <xdr:spPr>
        <a:xfrm>
          <a:off x="3937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144543</xdr:rowOff>
    </xdr:from>
    <xdr:ext cx="736600" cy="259045"/>
    <xdr:sp macro="" textlink="">
      <xdr:nvSpPr>
        <xdr:cNvPr id="85" name="テキスト ボックス 84"/>
        <xdr:cNvSpPr txBox="1"/>
      </xdr:nvSpPr>
      <xdr:spPr>
        <a:xfrm>
          <a:off x="3606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28194</xdr:rowOff>
    </xdr:from>
    <xdr:to>
      <xdr:col>4</xdr:col>
      <xdr:colOff>396875</xdr:colOff>
      <xdr:row>35</xdr:row>
      <xdr:rowOff>129794</xdr:rowOff>
    </xdr:to>
    <xdr:sp macro="" textlink="">
      <xdr:nvSpPr>
        <xdr:cNvPr id="86" name="円/楕円 85"/>
        <xdr:cNvSpPr/>
      </xdr:nvSpPr>
      <xdr:spPr>
        <a:xfrm>
          <a:off x="3048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139971</xdr:rowOff>
    </xdr:from>
    <xdr:ext cx="762000" cy="259045"/>
    <xdr:sp macro="" textlink="">
      <xdr:nvSpPr>
        <xdr:cNvPr id="87" name="テキスト ボックス 86"/>
        <xdr:cNvSpPr txBox="1"/>
      </xdr:nvSpPr>
      <xdr:spPr>
        <a:xfrm>
          <a:off x="2717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55626</xdr:rowOff>
    </xdr:from>
    <xdr:to>
      <xdr:col>3</xdr:col>
      <xdr:colOff>193675</xdr:colOff>
      <xdr:row>35</xdr:row>
      <xdr:rowOff>157226</xdr:rowOff>
    </xdr:to>
    <xdr:sp macro="" textlink="">
      <xdr:nvSpPr>
        <xdr:cNvPr id="88" name="円/楕円 87"/>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167403</xdr:rowOff>
    </xdr:from>
    <xdr:ext cx="762000" cy="259045"/>
    <xdr:sp macro="" textlink="">
      <xdr:nvSpPr>
        <xdr:cNvPr id="89" name="テキスト ボックス 88"/>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0" name="円/楕円 89"/>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1" name="テキスト ボックス 90"/>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物件費の占める割合はほぼ横ばいの状態であり、今後も同様の数値での推移が見込まれている。類似団体平均との比較においても過去５年どの年度でも下回っている状況である。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163576</xdr:rowOff>
    </xdr:from>
    <xdr:to>
      <xdr:col>24</xdr:col>
      <xdr:colOff>31750</xdr:colOff>
      <xdr:row>17</xdr:row>
      <xdr:rowOff>1270</xdr:rowOff>
    </xdr:to>
    <xdr:cxnSp macro="">
      <xdr:nvCxnSpPr>
        <xdr:cNvPr id="121" name="直線コネクタ 120"/>
        <xdr:cNvCxnSpPr/>
      </xdr:nvCxnSpPr>
      <xdr:spPr>
        <a:xfrm>
          <a:off x="15671800" y="2906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154432</xdr:rowOff>
    </xdr:from>
    <xdr:to>
      <xdr:col>22</xdr:col>
      <xdr:colOff>565150</xdr:colOff>
      <xdr:row>16</xdr:row>
      <xdr:rowOff>163576</xdr:rowOff>
    </xdr:to>
    <xdr:cxnSp macro="">
      <xdr:nvCxnSpPr>
        <xdr:cNvPr id="124" name="直線コネクタ 123"/>
        <xdr:cNvCxnSpPr/>
      </xdr:nvCxnSpPr>
      <xdr:spPr>
        <a:xfrm>
          <a:off x="14782800" y="2897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16</xdr:row>
      <xdr:rowOff>163576</xdr:rowOff>
    </xdr:to>
    <xdr:cxnSp macro="">
      <xdr:nvCxnSpPr>
        <xdr:cNvPr id="127" name="直線コネクタ 126"/>
        <xdr:cNvCxnSpPr/>
      </xdr:nvCxnSpPr>
      <xdr:spPr>
        <a:xfrm flipV="1">
          <a:off x="13893800" y="2897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16</xdr:row>
      <xdr:rowOff>163576</xdr:rowOff>
    </xdr:to>
    <xdr:cxnSp macro="">
      <xdr:nvCxnSpPr>
        <xdr:cNvPr id="130" name="直線コネクタ 129"/>
        <xdr:cNvCxnSpPr/>
      </xdr:nvCxnSpPr>
      <xdr:spPr>
        <a:xfrm>
          <a:off x="13004800" y="2906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0" name="円/楕円 139"/>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138447</xdr:rowOff>
    </xdr:from>
    <xdr:ext cx="762000" cy="259045"/>
    <xdr:sp macro="" textlink="">
      <xdr:nvSpPr>
        <xdr:cNvPr id="141"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112776</xdr:rowOff>
    </xdr:from>
    <xdr:to>
      <xdr:col>22</xdr:col>
      <xdr:colOff>615950</xdr:colOff>
      <xdr:row>17</xdr:row>
      <xdr:rowOff>42926</xdr:rowOff>
    </xdr:to>
    <xdr:sp macro="" textlink="">
      <xdr:nvSpPr>
        <xdr:cNvPr id="142" name="円/楕円 141"/>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53103</xdr:rowOff>
    </xdr:from>
    <xdr:ext cx="736600" cy="259045"/>
    <xdr:sp macro="" textlink="">
      <xdr:nvSpPr>
        <xdr:cNvPr id="143" name="テキスト ボックス 142"/>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103632</xdr:rowOff>
    </xdr:from>
    <xdr:to>
      <xdr:col>21</xdr:col>
      <xdr:colOff>412750</xdr:colOff>
      <xdr:row>17</xdr:row>
      <xdr:rowOff>33782</xdr:rowOff>
    </xdr:to>
    <xdr:sp macro="" textlink="">
      <xdr:nvSpPr>
        <xdr:cNvPr id="144" name="円/楕円 143"/>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43959</xdr:rowOff>
    </xdr:from>
    <xdr:ext cx="762000" cy="259045"/>
    <xdr:sp macro="" textlink="">
      <xdr:nvSpPr>
        <xdr:cNvPr id="145" name="テキスト ボックス 144"/>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6" name="円/楕円 145"/>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53103</xdr:rowOff>
    </xdr:from>
    <xdr:ext cx="762000" cy="259045"/>
    <xdr:sp macro="" textlink="">
      <xdr:nvSpPr>
        <xdr:cNvPr id="147" name="テキスト ボックス 146"/>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8" name="円/楕円 147"/>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53103</xdr:rowOff>
    </xdr:from>
    <xdr:ext cx="762000" cy="259045"/>
    <xdr:sp macro="" textlink="">
      <xdr:nvSpPr>
        <xdr:cNvPr id="149" name="テキスト ボックス 148"/>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社会福祉費及び児童福祉費の増加や中学生の医療費免除にかかる医療助成扶助費などが要因として、類似団体平均を上回る傾向が続いていたが、近年は、類似団体平均と同水準となっている。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　扶助費の抑制は住民福祉のレベルダウンに直結することから、その難しさは否めないが、より効率的・効果的な行政運営による経常収支の向上に</a:t>
          </a:r>
          <a:r>
            <a:rPr lang="ja-JP" altLang="ja-JP" sz="1100" b="0" i="0" baseline="0">
              <a:solidFill>
                <a:schemeClr val="dk1"/>
              </a:solidFill>
              <a:effectLst/>
              <a:latin typeface="+mn-lt"/>
              <a:ea typeface="+mn-ea"/>
              <a:cs typeface="+mn-cs"/>
            </a:rPr>
            <a:t>努めてまいりたい</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102507</xdr:rowOff>
    </xdr:to>
    <xdr:cxnSp macro="">
      <xdr:nvCxnSpPr>
        <xdr:cNvPr id="184" name="直線コネクタ 183"/>
        <xdr:cNvCxnSpPr/>
      </xdr:nvCxnSpPr>
      <xdr:spPr>
        <a:xfrm flipV="1">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110672</xdr:rowOff>
    </xdr:to>
    <xdr:cxnSp macro="">
      <xdr:nvCxnSpPr>
        <xdr:cNvPr id="187" name="直線コネクタ 186"/>
        <xdr:cNvCxnSpPr/>
      </xdr:nvCxnSpPr>
      <xdr:spPr>
        <a:xfrm flipV="1">
          <a:off x="3098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58</xdr:row>
      <xdr:rowOff>110672</xdr:rowOff>
    </xdr:to>
    <xdr:cxnSp macro="">
      <xdr:nvCxnSpPr>
        <xdr:cNvPr id="190" name="直線コネクタ 189"/>
        <xdr:cNvCxnSpPr/>
      </xdr:nvCxnSpPr>
      <xdr:spPr>
        <a:xfrm>
          <a:off x="2209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61685</xdr:rowOff>
    </xdr:from>
    <xdr:to>
      <xdr:col>3</xdr:col>
      <xdr:colOff>142875</xdr:colOff>
      <xdr:row>58</xdr:row>
      <xdr:rowOff>94343</xdr:rowOff>
    </xdr:to>
    <xdr:cxnSp macro="">
      <xdr:nvCxnSpPr>
        <xdr:cNvPr id="193" name="直線コネクタ 192"/>
        <xdr:cNvCxnSpPr/>
      </xdr:nvCxnSpPr>
      <xdr:spPr>
        <a:xfrm>
          <a:off x="1320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3" name="円/楕円 202"/>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4"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05" name="円/楕円 204"/>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06" name="テキスト ボックス 205"/>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07" name="円/楕円 206"/>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08" name="テキスト ボックス 207"/>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43543</xdr:rowOff>
    </xdr:from>
    <xdr:to>
      <xdr:col>3</xdr:col>
      <xdr:colOff>193675</xdr:colOff>
      <xdr:row>58</xdr:row>
      <xdr:rowOff>145143</xdr:rowOff>
    </xdr:to>
    <xdr:sp macro="" textlink="">
      <xdr:nvSpPr>
        <xdr:cNvPr id="209" name="円/楕円 208"/>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129920</xdr:rowOff>
    </xdr:from>
    <xdr:ext cx="762000" cy="259045"/>
    <xdr:sp macro="" textlink="">
      <xdr:nvSpPr>
        <xdr:cNvPr id="210" name="テキスト ボックス 209"/>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1" name="円/楕円 21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2" name="テキスト ボックス 21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が類似団体平均を上回っているのは、繰出金の増加が主な要因である。具体には、国民健康保険事業会計の財政状態の悪化に伴い、赤字補塡的な繰出金が多額になっていることが要因として挙げられる。今後、国民健康保険料の適正化や収納対策を図ることなどにより、税収を主な財源とする普通会計の負担額を減らしていくよう努めてまいりたい。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77470</xdr:rowOff>
    </xdr:to>
    <xdr:cxnSp macro="">
      <xdr:nvCxnSpPr>
        <xdr:cNvPr id="245" name="直線コネクタ 244"/>
        <xdr:cNvCxnSpPr/>
      </xdr:nvCxnSpPr>
      <xdr:spPr>
        <a:xfrm flipV="1">
          <a:off x="15671800" y="1016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77470</xdr:rowOff>
    </xdr:from>
    <xdr:to>
      <xdr:col>22</xdr:col>
      <xdr:colOff>565150</xdr:colOff>
      <xdr:row>59</xdr:row>
      <xdr:rowOff>77470</xdr:rowOff>
    </xdr:to>
    <xdr:cxnSp macro="">
      <xdr:nvCxnSpPr>
        <xdr:cNvPr id="248" name="直線コネクタ 247"/>
        <xdr:cNvCxnSpPr/>
      </xdr:nvCxnSpPr>
      <xdr:spPr>
        <a:xfrm>
          <a:off x="14782800" y="1019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66040</xdr:rowOff>
    </xdr:from>
    <xdr:to>
      <xdr:col>21</xdr:col>
      <xdr:colOff>361950</xdr:colOff>
      <xdr:row>59</xdr:row>
      <xdr:rowOff>77470</xdr:rowOff>
    </xdr:to>
    <xdr:cxnSp macro="">
      <xdr:nvCxnSpPr>
        <xdr:cNvPr id="251" name="直線コネクタ 250"/>
        <xdr:cNvCxnSpPr/>
      </xdr:nvCxnSpPr>
      <xdr:spPr>
        <a:xfrm>
          <a:off x="13893800" y="10010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66040</xdr:rowOff>
    </xdr:to>
    <xdr:cxnSp macro="">
      <xdr:nvCxnSpPr>
        <xdr:cNvPr id="254" name="直線コネクタ 253"/>
        <xdr:cNvCxnSpPr/>
      </xdr:nvCxnSpPr>
      <xdr:spPr>
        <a:xfrm>
          <a:off x="13004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64" name="円/楕円 263"/>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65"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6" name="円/楕円 265"/>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67" name="テキスト ボックス 266"/>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26670</xdr:rowOff>
    </xdr:from>
    <xdr:to>
      <xdr:col>21</xdr:col>
      <xdr:colOff>412750</xdr:colOff>
      <xdr:row>59</xdr:row>
      <xdr:rowOff>128270</xdr:rowOff>
    </xdr:to>
    <xdr:sp macro="" textlink="">
      <xdr:nvSpPr>
        <xdr:cNvPr id="268" name="円/楕円 267"/>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113047</xdr:rowOff>
    </xdr:from>
    <xdr:ext cx="762000" cy="259045"/>
    <xdr:sp macro="" textlink="">
      <xdr:nvSpPr>
        <xdr:cNvPr id="269" name="テキスト ボックス 268"/>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0" name="円/楕円 269"/>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1" name="テキスト ボックス 270"/>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2" name="円/楕円 271"/>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3" name="テキスト ボックス 272"/>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を上回っている要因として一部事務組合等への補助金が多額になっていることがあげられる。性質上それら組合等への補助を減額することは町の裁量だけでは難しいことから、今後は町の単独補助金等について、交付の適当性の判断により不適当な補助金は見直しや廃止の検討も視野に入れつつ行財政改革の項目の１つとして対応を考慮していくことと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37</xdr:row>
      <xdr:rowOff>24130</xdr:rowOff>
    </xdr:to>
    <xdr:cxnSp macro="">
      <xdr:nvCxnSpPr>
        <xdr:cNvPr id="306" name="直線コネクタ 305"/>
        <xdr:cNvCxnSpPr/>
      </xdr:nvCxnSpPr>
      <xdr:spPr>
        <a:xfrm flipV="1">
          <a:off x="15671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96520</xdr:rowOff>
    </xdr:from>
    <xdr:to>
      <xdr:col>22</xdr:col>
      <xdr:colOff>565150</xdr:colOff>
      <xdr:row>37</xdr:row>
      <xdr:rowOff>24130</xdr:rowOff>
    </xdr:to>
    <xdr:cxnSp macro="">
      <xdr:nvCxnSpPr>
        <xdr:cNvPr id="309" name="直線コネクタ 308"/>
        <xdr:cNvCxnSpPr/>
      </xdr:nvCxnSpPr>
      <xdr:spPr>
        <a:xfrm>
          <a:off x="14782800" y="626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96520</xdr:rowOff>
    </xdr:from>
    <xdr:to>
      <xdr:col>21</xdr:col>
      <xdr:colOff>361950</xdr:colOff>
      <xdr:row>37</xdr:row>
      <xdr:rowOff>24130</xdr:rowOff>
    </xdr:to>
    <xdr:cxnSp macro="">
      <xdr:nvCxnSpPr>
        <xdr:cNvPr id="312" name="直線コネクタ 311"/>
        <xdr:cNvCxnSpPr/>
      </xdr:nvCxnSpPr>
      <xdr:spPr>
        <a:xfrm flipV="1">
          <a:off x="13893800" y="6268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157480</xdr:rowOff>
    </xdr:from>
    <xdr:to>
      <xdr:col>20</xdr:col>
      <xdr:colOff>158750</xdr:colOff>
      <xdr:row>37</xdr:row>
      <xdr:rowOff>24130</xdr:rowOff>
    </xdr:to>
    <xdr:cxnSp macro="">
      <xdr:nvCxnSpPr>
        <xdr:cNvPr id="315" name="直線コネクタ 314"/>
        <xdr:cNvCxnSpPr/>
      </xdr:nvCxnSpPr>
      <xdr:spPr>
        <a:xfrm>
          <a:off x="13004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25" name="円/楕円 324"/>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26"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7" name="円/楕円 326"/>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8" name="テキスト ボックス 32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45720</xdr:rowOff>
    </xdr:from>
    <xdr:to>
      <xdr:col>21</xdr:col>
      <xdr:colOff>412750</xdr:colOff>
      <xdr:row>36</xdr:row>
      <xdr:rowOff>147320</xdr:rowOff>
    </xdr:to>
    <xdr:sp macro="" textlink="">
      <xdr:nvSpPr>
        <xdr:cNvPr id="329" name="円/楕円 328"/>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132097</xdr:rowOff>
    </xdr:from>
    <xdr:ext cx="762000" cy="259045"/>
    <xdr:sp macro="" textlink="">
      <xdr:nvSpPr>
        <xdr:cNvPr id="330" name="テキスト ボックス 329"/>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1" name="円/楕円 330"/>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2" name="テキスト ボックス 33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33" name="円/楕円 332"/>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21607</xdr:rowOff>
    </xdr:from>
    <xdr:ext cx="762000" cy="259045"/>
    <xdr:sp macro="" textlink="">
      <xdr:nvSpPr>
        <xdr:cNvPr id="334" name="テキスト ボックス 333"/>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比率は減少傾向にあり類似団体平均を下回っている。これまでの起債抑制策による元利償還金の増加抑制が要因であるが、今後は大型建設事業に係る公債費負担の増加による比率悪化が見込まれる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必要最低限の起債発行に努め、交付税算入のない起債は原則として借入しないなど、公債費の適正化に努めてまいりたい。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28702</xdr:rowOff>
    </xdr:to>
    <xdr:cxnSp macro="">
      <xdr:nvCxnSpPr>
        <xdr:cNvPr id="364" name="直線コネクタ 363"/>
        <xdr:cNvCxnSpPr/>
      </xdr:nvCxnSpPr>
      <xdr:spPr>
        <a:xfrm flipV="1">
          <a:off x="3987800" y="13202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19558</xdr:rowOff>
    </xdr:from>
    <xdr:to>
      <xdr:col>5</xdr:col>
      <xdr:colOff>549275</xdr:colOff>
      <xdr:row>77</xdr:row>
      <xdr:rowOff>28702</xdr:rowOff>
    </xdr:to>
    <xdr:cxnSp macro="">
      <xdr:nvCxnSpPr>
        <xdr:cNvPr id="367" name="直線コネクタ 366"/>
        <xdr:cNvCxnSpPr/>
      </xdr:nvCxnSpPr>
      <xdr:spPr>
        <a:xfrm>
          <a:off x="3098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88137</xdr:rowOff>
    </xdr:to>
    <xdr:cxnSp macro="">
      <xdr:nvCxnSpPr>
        <xdr:cNvPr id="370" name="直線コネクタ 369"/>
        <xdr:cNvCxnSpPr/>
      </xdr:nvCxnSpPr>
      <xdr:spPr>
        <a:xfrm flipV="1">
          <a:off x="2209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78</xdr:row>
      <xdr:rowOff>26415</xdr:rowOff>
    </xdr:to>
    <xdr:cxnSp macro="">
      <xdr:nvCxnSpPr>
        <xdr:cNvPr id="373" name="直線コネクタ 372"/>
        <xdr:cNvCxnSpPr/>
      </xdr:nvCxnSpPr>
      <xdr:spPr>
        <a:xfrm flipV="1">
          <a:off x="1320800" y="132897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3" name="円/楕円 382"/>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4"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5" name="円/楕円 384"/>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6" name="テキスト ボックス 385"/>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140208</xdr:rowOff>
    </xdr:from>
    <xdr:to>
      <xdr:col>4</xdr:col>
      <xdr:colOff>396875</xdr:colOff>
      <xdr:row>77</xdr:row>
      <xdr:rowOff>70358</xdr:rowOff>
    </xdr:to>
    <xdr:sp macro="" textlink="">
      <xdr:nvSpPr>
        <xdr:cNvPr id="387" name="円/楕円 386"/>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80535</xdr:rowOff>
    </xdr:from>
    <xdr:ext cx="762000" cy="259045"/>
    <xdr:sp macro="" textlink="">
      <xdr:nvSpPr>
        <xdr:cNvPr id="388" name="テキスト ボックス 387"/>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89" name="円/楕円 388"/>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0" name="テキスト ボックス 38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91" name="円/楕円 390"/>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92" name="テキスト ボックス 391"/>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年度まで類似団体平均を下回っていたが</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年度までは上回り、</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年度は再び下回ることとなった。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157480</xdr:rowOff>
    </xdr:to>
    <xdr:cxnSp macro="">
      <xdr:nvCxnSpPr>
        <xdr:cNvPr id="425" name="直線コネクタ 424"/>
        <xdr:cNvCxnSpPr/>
      </xdr:nvCxnSpPr>
      <xdr:spPr>
        <a:xfrm flipV="1">
          <a:off x="15671800" y="133019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157480</xdr:rowOff>
    </xdr:to>
    <xdr:cxnSp macro="">
      <xdr:nvCxnSpPr>
        <xdr:cNvPr id="428" name="直線コネクタ 427"/>
        <xdr:cNvCxnSpPr/>
      </xdr:nvCxnSpPr>
      <xdr:spPr>
        <a:xfrm>
          <a:off x="14782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123189</xdr:rowOff>
    </xdr:from>
    <xdr:to>
      <xdr:col>21</xdr:col>
      <xdr:colOff>361950</xdr:colOff>
      <xdr:row>77</xdr:row>
      <xdr:rowOff>138430</xdr:rowOff>
    </xdr:to>
    <xdr:cxnSp macro="">
      <xdr:nvCxnSpPr>
        <xdr:cNvPr id="431" name="直線コネクタ 430"/>
        <xdr:cNvCxnSpPr/>
      </xdr:nvCxnSpPr>
      <xdr:spPr>
        <a:xfrm>
          <a:off x="13893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123189</xdr:rowOff>
    </xdr:to>
    <xdr:cxnSp macro="">
      <xdr:nvCxnSpPr>
        <xdr:cNvPr id="434" name="直線コネクタ 433"/>
        <xdr:cNvCxnSpPr/>
      </xdr:nvCxnSpPr>
      <xdr:spPr>
        <a:xfrm>
          <a:off x="13004800" y="13290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4" name="円/楕円 443"/>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66057</xdr:rowOff>
    </xdr:from>
    <xdr:ext cx="762000" cy="259045"/>
    <xdr:sp macro="" textlink="">
      <xdr:nvSpPr>
        <xdr:cNvPr id="445" name="公債費以外該当値テキスト"/>
        <xdr:cNvSpPr txBox="1"/>
      </xdr:nvSpPr>
      <xdr:spPr>
        <a:xfrm>
          <a:off x="16598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46" name="円/楕円 445"/>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21607</xdr:rowOff>
    </xdr:from>
    <xdr:ext cx="736600" cy="259045"/>
    <xdr:sp macro="" textlink="">
      <xdr:nvSpPr>
        <xdr:cNvPr id="447" name="テキスト ボックス 446"/>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8" name="円/楕円 447"/>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9" name="テキスト ボックス 44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72389</xdr:rowOff>
    </xdr:from>
    <xdr:to>
      <xdr:col>20</xdr:col>
      <xdr:colOff>209550</xdr:colOff>
      <xdr:row>78</xdr:row>
      <xdr:rowOff>2539</xdr:rowOff>
    </xdr:to>
    <xdr:sp macro="" textlink="">
      <xdr:nvSpPr>
        <xdr:cNvPr id="450" name="円/楕円 449"/>
        <xdr:cNvSpPr/>
      </xdr:nvSpPr>
      <xdr:spPr>
        <a:xfrm>
          <a:off x="13843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51" name="テキスト ボックス 450"/>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2" name="円/楕円 451"/>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53" name="テキスト ボックス 452"/>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北海道七飯町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118836</xdr:rowOff>
    </xdr:from>
    <xdr:to>
      <xdr:col>4</xdr:col>
      <xdr:colOff>1117600</xdr:colOff>
      <xdr:row>18</xdr:row>
      <xdr:rowOff>141979</xdr:rowOff>
    </xdr:to>
    <xdr:cxnSp macro="">
      <xdr:nvCxnSpPr>
        <xdr:cNvPr id="52" name="直線コネクタ 51"/>
        <xdr:cNvCxnSpPr/>
      </xdr:nvCxnSpPr>
      <xdr:spPr bwMode="auto">
        <a:xfrm>
          <a:off x="5003800" y="3252561"/>
          <a:ext cx="647700" cy="2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118836</xdr:rowOff>
    </xdr:from>
    <xdr:to>
      <xdr:col>4</xdr:col>
      <xdr:colOff>469900</xdr:colOff>
      <xdr:row>18</xdr:row>
      <xdr:rowOff>120969</xdr:rowOff>
    </xdr:to>
    <xdr:cxnSp macro="">
      <xdr:nvCxnSpPr>
        <xdr:cNvPr id="55" name="直線コネクタ 54"/>
        <xdr:cNvCxnSpPr/>
      </xdr:nvCxnSpPr>
      <xdr:spPr bwMode="auto">
        <a:xfrm flipV="1">
          <a:off x="4305300" y="3252561"/>
          <a:ext cx="6985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83403</xdr:rowOff>
    </xdr:from>
    <xdr:to>
      <xdr:col>3</xdr:col>
      <xdr:colOff>904875</xdr:colOff>
      <xdr:row>18</xdr:row>
      <xdr:rowOff>120969</xdr:rowOff>
    </xdr:to>
    <xdr:cxnSp macro="">
      <xdr:nvCxnSpPr>
        <xdr:cNvPr id="58" name="直線コネクタ 57"/>
        <xdr:cNvCxnSpPr/>
      </xdr:nvCxnSpPr>
      <xdr:spPr bwMode="auto">
        <a:xfrm>
          <a:off x="3606800" y="3217128"/>
          <a:ext cx="698500" cy="3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72789</xdr:rowOff>
    </xdr:from>
    <xdr:to>
      <xdr:col>3</xdr:col>
      <xdr:colOff>206375</xdr:colOff>
      <xdr:row>18</xdr:row>
      <xdr:rowOff>83403</xdr:rowOff>
    </xdr:to>
    <xdr:cxnSp macro="">
      <xdr:nvCxnSpPr>
        <xdr:cNvPr id="61" name="直線コネクタ 60"/>
        <xdr:cNvCxnSpPr/>
      </xdr:nvCxnSpPr>
      <xdr:spPr bwMode="auto">
        <a:xfrm>
          <a:off x="2908300" y="3206514"/>
          <a:ext cx="698500" cy="1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91179</xdr:rowOff>
    </xdr:from>
    <xdr:to>
      <xdr:col>5</xdr:col>
      <xdr:colOff>34925</xdr:colOff>
      <xdr:row>19</xdr:row>
      <xdr:rowOff>21329</xdr:rowOff>
    </xdr:to>
    <xdr:sp macro="" textlink="">
      <xdr:nvSpPr>
        <xdr:cNvPr id="71" name="円/楕円 70"/>
        <xdr:cNvSpPr/>
      </xdr:nvSpPr>
      <xdr:spPr bwMode="auto">
        <a:xfrm>
          <a:off x="5600700" y="322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63256</xdr:rowOff>
    </xdr:from>
    <xdr:ext cx="762000" cy="259045"/>
    <xdr:sp macro="" textlink="">
      <xdr:nvSpPr>
        <xdr:cNvPr id="72" name="人口1人当たり決算額の推移該当値テキスト130"/>
        <xdr:cNvSpPr txBox="1"/>
      </xdr:nvSpPr>
      <xdr:spPr>
        <a:xfrm>
          <a:off x="5740400" y="319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68036</xdr:rowOff>
    </xdr:from>
    <xdr:to>
      <xdr:col>4</xdr:col>
      <xdr:colOff>520700</xdr:colOff>
      <xdr:row>18</xdr:row>
      <xdr:rowOff>169636</xdr:rowOff>
    </xdr:to>
    <xdr:sp macro="" textlink="">
      <xdr:nvSpPr>
        <xdr:cNvPr id="73" name="円/楕円 72"/>
        <xdr:cNvSpPr/>
      </xdr:nvSpPr>
      <xdr:spPr bwMode="auto">
        <a:xfrm>
          <a:off x="4953000" y="320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154413</xdr:rowOff>
    </xdr:from>
    <xdr:ext cx="736600" cy="259045"/>
    <xdr:sp macro="" textlink="">
      <xdr:nvSpPr>
        <xdr:cNvPr id="74" name="テキスト ボックス 73"/>
        <xdr:cNvSpPr txBox="1"/>
      </xdr:nvSpPr>
      <xdr:spPr>
        <a:xfrm>
          <a:off x="4622800" y="328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70169</xdr:rowOff>
    </xdr:from>
    <xdr:to>
      <xdr:col>3</xdr:col>
      <xdr:colOff>955675</xdr:colOff>
      <xdr:row>19</xdr:row>
      <xdr:rowOff>319</xdr:rowOff>
    </xdr:to>
    <xdr:sp macro="" textlink="">
      <xdr:nvSpPr>
        <xdr:cNvPr id="75" name="円/楕円 74"/>
        <xdr:cNvSpPr/>
      </xdr:nvSpPr>
      <xdr:spPr bwMode="auto">
        <a:xfrm>
          <a:off x="4254500" y="320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156546</xdr:rowOff>
    </xdr:from>
    <xdr:ext cx="762000" cy="259045"/>
    <xdr:sp macro="" textlink="">
      <xdr:nvSpPr>
        <xdr:cNvPr id="76" name="テキスト ボックス 75"/>
        <xdr:cNvSpPr txBox="1"/>
      </xdr:nvSpPr>
      <xdr:spPr>
        <a:xfrm>
          <a:off x="3924300" y="329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32603</xdr:rowOff>
    </xdr:from>
    <xdr:to>
      <xdr:col>3</xdr:col>
      <xdr:colOff>257175</xdr:colOff>
      <xdr:row>18</xdr:row>
      <xdr:rowOff>134203</xdr:rowOff>
    </xdr:to>
    <xdr:sp macro="" textlink="">
      <xdr:nvSpPr>
        <xdr:cNvPr id="77" name="円/楕円 76"/>
        <xdr:cNvSpPr/>
      </xdr:nvSpPr>
      <xdr:spPr bwMode="auto">
        <a:xfrm>
          <a:off x="3556000" y="316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118980</xdr:rowOff>
    </xdr:from>
    <xdr:ext cx="762000" cy="259045"/>
    <xdr:sp macro="" textlink="">
      <xdr:nvSpPr>
        <xdr:cNvPr id="78" name="テキスト ボックス 77"/>
        <xdr:cNvSpPr txBox="1"/>
      </xdr:nvSpPr>
      <xdr:spPr>
        <a:xfrm>
          <a:off x="3225800" y="325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66,130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21989</xdr:rowOff>
    </xdr:from>
    <xdr:to>
      <xdr:col>2</xdr:col>
      <xdr:colOff>692150</xdr:colOff>
      <xdr:row>18</xdr:row>
      <xdr:rowOff>123589</xdr:rowOff>
    </xdr:to>
    <xdr:sp macro="" textlink="">
      <xdr:nvSpPr>
        <xdr:cNvPr id="79" name="円/楕円 78"/>
        <xdr:cNvSpPr/>
      </xdr:nvSpPr>
      <xdr:spPr bwMode="auto">
        <a:xfrm>
          <a:off x="2857500" y="315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108366</xdr:rowOff>
    </xdr:from>
    <xdr:ext cx="762000" cy="259045"/>
    <xdr:sp macro="" textlink="">
      <xdr:nvSpPr>
        <xdr:cNvPr id="80" name="テキスト ボックス 79"/>
        <xdr:cNvSpPr txBox="1"/>
      </xdr:nvSpPr>
      <xdr:spPr>
        <a:xfrm>
          <a:off x="2527300" y="32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224174</xdr:rowOff>
    </xdr:from>
    <xdr:to>
      <xdr:col>4</xdr:col>
      <xdr:colOff>1117600</xdr:colOff>
      <xdr:row>35</xdr:row>
      <xdr:rowOff>248806</xdr:rowOff>
    </xdr:to>
    <xdr:cxnSp macro="">
      <xdr:nvCxnSpPr>
        <xdr:cNvPr id="113" name="直線コネクタ 112"/>
        <xdr:cNvCxnSpPr/>
      </xdr:nvCxnSpPr>
      <xdr:spPr bwMode="auto">
        <a:xfrm>
          <a:off x="5003800" y="6834524"/>
          <a:ext cx="647700" cy="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233583</xdr:rowOff>
    </xdr:from>
    <xdr:ext cx="762000" cy="259045"/>
    <xdr:sp macro="" textlink="">
      <xdr:nvSpPr>
        <xdr:cNvPr id="114" name="人口1人当たり決算額の推移平均値テキスト445"/>
        <xdr:cNvSpPr txBox="1"/>
      </xdr:nvSpPr>
      <xdr:spPr>
        <a:xfrm>
          <a:off x="5740400" y="684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224174</xdr:rowOff>
    </xdr:from>
    <xdr:to>
      <xdr:col>4</xdr:col>
      <xdr:colOff>469900</xdr:colOff>
      <xdr:row>35</xdr:row>
      <xdr:rowOff>264084</xdr:rowOff>
    </xdr:to>
    <xdr:cxnSp macro="">
      <xdr:nvCxnSpPr>
        <xdr:cNvPr id="116" name="直線コネクタ 115"/>
        <xdr:cNvCxnSpPr/>
      </xdr:nvCxnSpPr>
      <xdr:spPr bwMode="auto">
        <a:xfrm flipV="1">
          <a:off x="4305300" y="6834524"/>
          <a:ext cx="698500" cy="39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189561</xdr:rowOff>
    </xdr:from>
    <xdr:to>
      <xdr:col>3</xdr:col>
      <xdr:colOff>904875</xdr:colOff>
      <xdr:row>35</xdr:row>
      <xdr:rowOff>264084</xdr:rowOff>
    </xdr:to>
    <xdr:cxnSp macro="">
      <xdr:nvCxnSpPr>
        <xdr:cNvPr id="119" name="直線コネクタ 118"/>
        <xdr:cNvCxnSpPr/>
      </xdr:nvCxnSpPr>
      <xdr:spPr bwMode="auto">
        <a:xfrm>
          <a:off x="3606800" y="6799911"/>
          <a:ext cx="698500" cy="7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105226</xdr:rowOff>
    </xdr:from>
    <xdr:to>
      <xdr:col>3</xdr:col>
      <xdr:colOff>206375</xdr:colOff>
      <xdr:row>35</xdr:row>
      <xdr:rowOff>189561</xdr:rowOff>
    </xdr:to>
    <xdr:cxnSp macro="">
      <xdr:nvCxnSpPr>
        <xdr:cNvPr id="122" name="直線コネクタ 121"/>
        <xdr:cNvCxnSpPr/>
      </xdr:nvCxnSpPr>
      <xdr:spPr bwMode="auto">
        <a:xfrm>
          <a:off x="2908300" y="6715576"/>
          <a:ext cx="698500" cy="84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198006</xdr:rowOff>
    </xdr:from>
    <xdr:to>
      <xdr:col>5</xdr:col>
      <xdr:colOff>34925</xdr:colOff>
      <xdr:row>35</xdr:row>
      <xdr:rowOff>299606</xdr:rowOff>
    </xdr:to>
    <xdr:sp macro="" textlink="">
      <xdr:nvSpPr>
        <xdr:cNvPr id="132" name="円/楕円 131"/>
        <xdr:cNvSpPr/>
      </xdr:nvSpPr>
      <xdr:spPr bwMode="auto">
        <a:xfrm>
          <a:off x="5600700" y="680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43083</xdr:rowOff>
    </xdr:from>
    <xdr:ext cx="762000" cy="259045"/>
    <xdr:sp macro="" textlink="">
      <xdr:nvSpPr>
        <xdr:cNvPr id="133" name="人口1人当たり決算額の推移該当値テキスト445"/>
        <xdr:cNvSpPr txBox="1"/>
      </xdr:nvSpPr>
      <xdr:spPr>
        <a:xfrm>
          <a:off x="5740400" y="665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173374</xdr:rowOff>
    </xdr:from>
    <xdr:to>
      <xdr:col>4</xdr:col>
      <xdr:colOff>520700</xdr:colOff>
      <xdr:row>35</xdr:row>
      <xdr:rowOff>274974</xdr:rowOff>
    </xdr:to>
    <xdr:sp macro="" textlink="">
      <xdr:nvSpPr>
        <xdr:cNvPr id="134" name="円/楕円 133"/>
        <xdr:cNvSpPr/>
      </xdr:nvSpPr>
      <xdr:spPr bwMode="auto">
        <a:xfrm>
          <a:off x="4953000" y="678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285151</xdr:rowOff>
    </xdr:from>
    <xdr:ext cx="736600" cy="259045"/>
    <xdr:sp macro="" textlink="">
      <xdr:nvSpPr>
        <xdr:cNvPr id="135" name="テキスト ボックス 134"/>
        <xdr:cNvSpPr txBox="1"/>
      </xdr:nvSpPr>
      <xdr:spPr>
        <a:xfrm>
          <a:off x="4622800" y="655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213284</xdr:rowOff>
    </xdr:from>
    <xdr:to>
      <xdr:col>3</xdr:col>
      <xdr:colOff>955675</xdr:colOff>
      <xdr:row>35</xdr:row>
      <xdr:rowOff>314884</xdr:rowOff>
    </xdr:to>
    <xdr:sp macro="" textlink="">
      <xdr:nvSpPr>
        <xdr:cNvPr id="136" name="円/楕円 135"/>
        <xdr:cNvSpPr/>
      </xdr:nvSpPr>
      <xdr:spPr bwMode="auto">
        <a:xfrm>
          <a:off x="4254500" y="682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299661</xdr:rowOff>
    </xdr:from>
    <xdr:ext cx="762000" cy="259045"/>
    <xdr:sp macro="" textlink="">
      <xdr:nvSpPr>
        <xdr:cNvPr id="137" name="テキスト ボックス 136"/>
        <xdr:cNvSpPr txBox="1"/>
      </xdr:nvSpPr>
      <xdr:spPr>
        <a:xfrm>
          <a:off x="3924300" y="69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138761</xdr:rowOff>
    </xdr:from>
    <xdr:to>
      <xdr:col>3</xdr:col>
      <xdr:colOff>257175</xdr:colOff>
      <xdr:row>35</xdr:row>
      <xdr:rowOff>240361</xdr:rowOff>
    </xdr:to>
    <xdr:sp macro="" textlink="">
      <xdr:nvSpPr>
        <xdr:cNvPr id="138" name="円/楕円 137"/>
        <xdr:cNvSpPr/>
      </xdr:nvSpPr>
      <xdr:spPr bwMode="auto">
        <a:xfrm>
          <a:off x="3556000" y="674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225138</xdr:rowOff>
    </xdr:from>
    <xdr:ext cx="762000" cy="259045"/>
    <xdr:sp macro="" textlink="">
      <xdr:nvSpPr>
        <xdr:cNvPr id="139" name="テキスト ボックス 138"/>
        <xdr:cNvSpPr txBox="1"/>
      </xdr:nvSpPr>
      <xdr:spPr>
        <a:xfrm>
          <a:off x="3225800" y="683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54426</xdr:rowOff>
    </xdr:from>
    <xdr:to>
      <xdr:col>2</xdr:col>
      <xdr:colOff>692150</xdr:colOff>
      <xdr:row>35</xdr:row>
      <xdr:rowOff>156026</xdr:rowOff>
    </xdr:to>
    <xdr:sp macro="" textlink="">
      <xdr:nvSpPr>
        <xdr:cNvPr id="140" name="円/楕円 139"/>
        <xdr:cNvSpPr/>
      </xdr:nvSpPr>
      <xdr:spPr bwMode="auto">
        <a:xfrm>
          <a:off x="2857500" y="666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166203</xdr:rowOff>
    </xdr:from>
    <xdr:ext cx="762000" cy="259045"/>
    <xdr:sp macro="" textlink="">
      <xdr:nvSpPr>
        <xdr:cNvPr id="141" name="テキスト ボックス 140"/>
        <xdr:cNvSpPr txBox="1"/>
      </xdr:nvSpPr>
      <xdr:spPr>
        <a:xfrm>
          <a:off x="2527300" y="643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財政調整基金残高における標準財政規模比については、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年度以降右肩上がりの状況である。なお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年度決算時における基金残高は</a:t>
          </a:r>
          <a:r>
            <a:rPr lang="en-US" altLang="ja-JP" sz="1100">
              <a:solidFill>
                <a:schemeClr val="dk1"/>
              </a:solidFill>
              <a:effectLst/>
              <a:latin typeface="+mn-lt"/>
              <a:ea typeface="+mn-ea"/>
              <a:cs typeface="+mn-cs"/>
            </a:rPr>
            <a:t>10.4</a:t>
          </a:r>
          <a:r>
            <a:rPr lang="ja-JP" altLang="ja-JP" sz="1100">
              <a:solidFill>
                <a:schemeClr val="dk1"/>
              </a:solidFill>
              <a:effectLst/>
              <a:latin typeface="+mn-lt"/>
              <a:ea typeface="+mn-ea"/>
              <a:cs typeface="+mn-cs"/>
            </a:rPr>
            <a:t>億円である。</a:t>
          </a:r>
          <a:endParaRPr lang="ja-JP" altLang="ja-JP" sz="1400">
            <a:effectLst/>
          </a:endParaRPr>
        </a:p>
        <a:p>
          <a:r>
            <a:rPr lang="ja-JP" altLang="ja-JP" sz="1100">
              <a:solidFill>
                <a:schemeClr val="dk1"/>
              </a:solidFill>
              <a:effectLst/>
              <a:latin typeface="+mn-lt"/>
              <a:ea typeface="+mn-ea"/>
              <a:cs typeface="+mn-cs"/>
            </a:rPr>
            <a:t>　実質収支額における標準財政規模比については、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％で推移しているが、</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4.17</a:t>
          </a:r>
          <a:r>
            <a:rPr lang="ja-JP" altLang="ja-JP" sz="1100">
              <a:solidFill>
                <a:schemeClr val="dk1"/>
              </a:solidFill>
              <a:effectLst/>
              <a:latin typeface="+mn-lt"/>
              <a:ea typeface="+mn-ea"/>
              <a:cs typeface="+mn-cs"/>
            </a:rPr>
            <a:t>％と突出して高かった、これは例年より形式収支の黒字額が多かったのと、翌年度への繰越財源額が少なかったことによる。</a:t>
          </a:r>
          <a:endParaRPr lang="ja-JP" altLang="ja-JP" sz="1400">
            <a:effectLst/>
          </a:endParaRPr>
        </a:p>
        <a:p>
          <a:r>
            <a:rPr lang="ja-JP" altLang="ja-JP" sz="1100">
              <a:solidFill>
                <a:schemeClr val="dk1"/>
              </a:solidFill>
              <a:effectLst/>
              <a:latin typeface="+mn-lt"/>
              <a:ea typeface="+mn-ea"/>
              <a:cs typeface="+mn-cs"/>
            </a:rPr>
            <a:t>　実質単年度収支における標準財政規模比ついては、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0.55</a:t>
          </a:r>
          <a:r>
            <a:rPr lang="ja-JP" altLang="ja-JP" sz="1100">
              <a:solidFill>
                <a:schemeClr val="dk1"/>
              </a:solidFill>
              <a:effectLst/>
              <a:latin typeface="+mn-lt"/>
              <a:ea typeface="+mn-ea"/>
              <a:cs typeface="+mn-cs"/>
            </a:rPr>
            <a:t>となっているが、これは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年度決算の実質単年度収支額が約</a:t>
          </a:r>
          <a:r>
            <a:rPr lang="en-US" altLang="ja-JP" sz="1100">
              <a:solidFill>
                <a:schemeClr val="dk1"/>
              </a:solidFill>
              <a:effectLst/>
              <a:latin typeface="+mn-lt"/>
              <a:ea typeface="+mn-ea"/>
              <a:cs typeface="+mn-cs"/>
            </a:rPr>
            <a:t>36.5</a:t>
          </a:r>
          <a:r>
            <a:rPr lang="ja-JP" altLang="ja-JP" sz="1100">
              <a:solidFill>
                <a:schemeClr val="dk1"/>
              </a:solidFill>
              <a:effectLst/>
              <a:latin typeface="+mn-lt"/>
              <a:ea typeface="+mn-ea"/>
              <a:cs typeface="+mn-cs"/>
            </a:rPr>
            <a:t>百万円の赤字だ</a:t>
          </a:r>
          <a:r>
            <a:rPr lang="ja-JP" altLang="en-US" sz="1100">
              <a:solidFill>
                <a:schemeClr val="dk1"/>
              </a:solidFill>
              <a:effectLst/>
              <a:latin typeface="+mn-lt"/>
              <a:ea typeface="+mn-ea"/>
              <a:cs typeface="+mn-cs"/>
            </a:rPr>
            <a:t>であったが、</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年度が</a:t>
          </a:r>
          <a:r>
            <a:rPr lang="en-US" altLang="ja-JP" sz="1100">
              <a:solidFill>
                <a:schemeClr val="dk1"/>
              </a:solidFill>
              <a:effectLst/>
              <a:latin typeface="+mn-lt"/>
              <a:ea typeface="+mn-ea"/>
              <a:cs typeface="+mn-cs"/>
            </a:rPr>
            <a:t>2.32</a:t>
          </a:r>
          <a:r>
            <a:rPr lang="ja-JP" altLang="en-US" sz="1100">
              <a:solidFill>
                <a:schemeClr val="dk1"/>
              </a:solidFill>
              <a:effectLst/>
              <a:latin typeface="+mn-lt"/>
              <a:ea typeface="+mn-ea"/>
              <a:cs typeface="+mn-cs"/>
            </a:rPr>
            <a:t>となっており、</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年度決算の実質何年度収支額が約</a:t>
          </a:r>
          <a:r>
            <a:rPr lang="en-US" altLang="ja-JP" sz="1100">
              <a:solidFill>
                <a:schemeClr val="dk1"/>
              </a:solidFill>
              <a:effectLst/>
              <a:latin typeface="+mn-lt"/>
              <a:ea typeface="+mn-ea"/>
              <a:cs typeface="+mn-cs"/>
            </a:rPr>
            <a:t>157.8</a:t>
          </a:r>
          <a:r>
            <a:rPr lang="ja-JP" altLang="en-US" sz="1100">
              <a:solidFill>
                <a:schemeClr val="dk1"/>
              </a:solidFill>
              <a:effectLst/>
              <a:latin typeface="+mn-lt"/>
              <a:ea typeface="+mn-ea"/>
              <a:cs typeface="+mn-cs"/>
            </a:rPr>
            <a:t>百万円の黒字であった</a:t>
          </a:r>
          <a:r>
            <a:rPr lang="ja-JP" altLang="ja-JP" sz="1100">
              <a:solidFill>
                <a:schemeClr val="dk1"/>
              </a:solidFill>
              <a:effectLst/>
              <a:latin typeface="+mn-lt"/>
              <a:ea typeface="+mn-ea"/>
              <a:cs typeface="+mn-cs"/>
            </a:rPr>
            <a:t>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年度以降赤字額が計上されたことはなく、毎年度黒字額の計上が続いている。</a:t>
          </a:r>
          <a:endParaRPr lang="ja-JP" altLang="ja-JP" sz="1400">
            <a:effectLst/>
          </a:endParaRPr>
        </a:p>
        <a:p>
          <a:r>
            <a:rPr lang="ja-JP" altLang="ja-JP" sz="1100">
              <a:solidFill>
                <a:schemeClr val="dk1"/>
              </a:solidFill>
              <a:effectLst/>
              <a:latin typeface="+mn-lt"/>
              <a:ea typeface="+mn-ea"/>
              <a:cs typeface="+mn-cs"/>
            </a:rPr>
            <a:t>　また各会計の状況においては、国民健康保険特別会計が</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年度に赤字となったが、その他の会計は標準財政規模比の数値に増減があるものの赤字額が計上されたことはない。</a:t>
          </a:r>
          <a:endParaRPr lang="ja-JP" altLang="ja-JP" sz="1400">
            <a:effectLst/>
          </a:endParaRPr>
        </a:p>
        <a:p>
          <a:r>
            <a:rPr lang="ja-JP" altLang="ja-JP" sz="1100">
              <a:solidFill>
                <a:schemeClr val="dk1"/>
              </a:solidFill>
              <a:effectLst/>
              <a:latin typeface="+mn-lt"/>
              <a:ea typeface="+mn-ea"/>
              <a:cs typeface="+mn-cs"/>
            </a:rPr>
            <a:t>　今後も黒字計上が続くよう、各会計において適正な財政執行に努めてまいりたい。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実質公債費比率（分子）の構造については、制度化初年度にあたる</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793</a:t>
          </a:r>
          <a:r>
            <a:rPr lang="ja-JP" altLang="ja-JP" sz="1100">
              <a:solidFill>
                <a:schemeClr val="dk1"/>
              </a:solidFill>
              <a:effectLst/>
              <a:latin typeface="+mn-lt"/>
              <a:ea typeface="+mn-ea"/>
              <a:cs typeface="+mn-cs"/>
            </a:rPr>
            <a:t>百万円がピークであり、</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478</a:t>
          </a:r>
          <a:r>
            <a:rPr lang="ja-JP" altLang="ja-JP" sz="1100">
              <a:solidFill>
                <a:schemeClr val="dk1"/>
              </a:solidFill>
              <a:effectLst/>
              <a:latin typeface="+mn-lt"/>
              <a:ea typeface="+mn-ea"/>
              <a:cs typeface="+mn-cs"/>
            </a:rPr>
            <a:t>百万円となった。</a:t>
          </a:r>
          <a:endParaRPr lang="ja-JP" altLang="ja-JP" sz="1400">
            <a:effectLst/>
          </a:endParaRPr>
        </a:p>
        <a:p>
          <a:r>
            <a:rPr lang="ja-JP" altLang="ja-JP" sz="1100">
              <a:solidFill>
                <a:schemeClr val="dk1"/>
              </a:solidFill>
              <a:effectLst/>
              <a:latin typeface="+mn-lt"/>
              <a:ea typeface="+mn-ea"/>
              <a:cs typeface="+mn-cs"/>
            </a:rPr>
            <a:t>　減少が続いたのは元利償還金における毎年度の支出減がその大きな要因であり、</a:t>
          </a:r>
          <a:r>
            <a:rPr lang="ja-JP" altLang="ja-JP" sz="1100" b="0" i="0" baseline="0">
              <a:solidFill>
                <a:schemeClr val="dk1"/>
              </a:solidFill>
              <a:effectLst/>
              <a:latin typeface="+mn-lt"/>
              <a:ea typeface="+mn-ea"/>
              <a:cs typeface="+mn-cs"/>
            </a:rPr>
            <a:t>これまでの起債抑制策による元利償還金の増加抑制による効果である。今後も引き続き必要最低限の起債発行に努め、交付税算入のない起債発行は原則として発行しないなど、公債費の適正化により</a:t>
          </a:r>
          <a:r>
            <a:rPr lang="ja-JP" altLang="ja-JP" sz="1100">
              <a:solidFill>
                <a:schemeClr val="dk1"/>
              </a:solidFill>
              <a:effectLst/>
              <a:latin typeface="+mn-lt"/>
              <a:ea typeface="+mn-ea"/>
              <a:cs typeface="+mn-cs"/>
            </a:rPr>
            <a:t>実質公債費比率の低下に努めてまいりたい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北海道七飯町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将来負担比率（分子）の構造については、毎年度減少を続け</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506</a:t>
          </a:r>
          <a:r>
            <a:rPr lang="ja-JP" altLang="ja-JP" sz="1100">
              <a:solidFill>
                <a:schemeClr val="dk1"/>
              </a:solidFill>
              <a:effectLst/>
              <a:latin typeface="+mn-lt"/>
              <a:ea typeface="+mn-ea"/>
              <a:cs typeface="+mn-cs"/>
            </a:rPr>
            <a:t>百万円となった。</a:t>
          </a:r>
          <a:endParaRPr lang="ja-JP" altLang="ja-JP" sz="1400">
            <a:effectLst/>
          </a:endParaRPr>
        </a:p>
        <a:p>
          <a:r>
            <a:rPr lang="ja-JP" altLang="ja-JP" sz="1100">
              <a:solidFill>
                <a:schemeClr val="dk1"/>
              </a:solidFill>
              <a:effectLst/>
              <a:latin typeface="+mn-lt"/>
              <a:ea typeface="+mn-ea"/>
              <a:cs typeface="+mn-cs"/>
            </a:rPr>
            <a:t>　減少が続いたのは将来負担額計上項目における「一般会計等に係る地方債の現在高」及び「債務負担行為に基づく支出予定額」の減少や充当可能財源等計上項目における「基準財政需要額算入見込額」の増加等が要因である。</a:t>
          </a:r>
          <a:endParaRPr lang="ja-JP" altLang="ja-JP" sz="1400">
            <a:effectLst/>
          </a:endParaRPr>
        </a:p>
        <a:p>
          <a:r>
            <a:rPr lang="ja-JP" altLang="ja-JP" sz="1100">
              <a:solidFill>
                <a:schemeClr val="dk1"/>
              </a:solidFill>
              <a:effectLst/>
              <a:latin typeface="+mn-lt"/>
              <a:ea typeface="+mn-ea"/>
              <a:cs typeface="+mn-cs"/>
            </a:rPr>
            <a:t>　将来負担比率における分子の増減は、比率の向上・悪化に直結し、また</a:t>
          </a:r>
          <a:r>
            <a:rPr lang="ja-JP" altLang="ja-JP" sz="1100" b="0" i="0" baseline="0">
              <a:solidFill>
                <a:schemeClr val="dk1"/>
              </a:solidFill>
              <a:effectLst/>
              <a:latin typeface="+mn-lt"/>
              <a:ea typeface="+mn-ea"/>
              <a:cs typeface="+mn-cs"/>
            </a:rPr>
            <a:t>世代間負担の公平性にも影響を与えることから、</a:t>
          </a:r>
          <a:r>
            <a:rPr lang="ja-JP" altLang="ja-JP" sz="1100">
              <a:solidFill>
                <a:schemeClr val="dk1"/>
              </a:solidFill>
              <a:effectLst/>
              <a:latin typeface="+mn-lt"/>
              <a:ea typeface="+mn-ea"/>
              <a:cs typeface="+mn-cs"/>
            </a:rPr>
            <a:t>今後の地方債現在高や債務負担行為支出予定額を注視しつつ適正な財政運営に努めてまいりたい。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9832924</v>
      </c>
      <c r="BO4" s="349"/>
      <c r="BP4" s="349"/>
      <c r="BQ4" s="349"/>
      <c r="BR4" s="349"/>
      <c r="BS4" s="349"/>
      <c r="BT4" s="349"/>
      <c r="BU4" s="350"/>
      <c r="BV4" s="348">
        <v>10019076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1.5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9574872</v>
      </c>
      <c r="BO5" s="386"/>
      <c r="BP5" s="386"/>
      <c r="BQ5" s="386"/>
      <c r="BR5" s="386"/>
      <c r="BS5" s="386"/>
      <c r="BT5" s="386"/>
      <c r="BU5" s="387"/>
      <c r="BV5" s="385">
        <v>9914706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84.3</v>
      </c>
      <c r="CU5" s="383"/>
      <c r="CV5" s="383"/>
      <c r="CW5" s="383"/>
      <c r="CX5" s="383"/>
      <c r="CY5" s="383"/>
      <c r="CZ5" s="383"/>
      <c r="DA5" s="384"/>
      <c r="DB5" s="382">
        <v>86.4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258052</v>
      </c>
      <c r="BO6" s="386"/>
      <c r="BP6" s="386"/>
      <c r="BQ6" s="386"/>
      <c r="BR6" s="386"/>
      <c r="BS6" s="386"/>
      <c r="BT6" s="386"/>
      <c r="BU6" s="387"/>
      <c r="BV6" s="385">
        <v>104370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90.4</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64122</v>
      </c>
      <c r="BO7" s="386"/>
      <c r="BP7" s="386"/>
      <c r="BQ7" s="386"/>
      <c r="BR7" s="386"/>
      <c r="BS7" s="386"/>
      <c r="BT7" s="386"/>
      <c r="BU7" s="387"/>
      <c r="BV7" s="385">
        <v>2216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6787769</v>
      </c>
      <c r="CU7" s="386"/>
      <c r="CV7" s="386"/>
      <c r="CW7" s="386"/>
      <c r="CX7" s="386"/>
      <c r="CY7" s="386"/>
      <c r="CZ7" s="386"/>
      <c r="DA7" s="387"/>
      <c r="DB7" s="385">
        <v>6666802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193930</v>
      </c>
      <c r="BO8" s="386"/>
      <c r="BP8" s="386"/>
      <c r="BQ8" s="386"/>
      <c r="BR8" s="386"/>
      <c r="BS8" s="386"/>
      <c r="BT8" s="386"/>
      <c r="BU8" s="387"/>
      <c r="BV8" s="385">
        <v>102154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28463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91776</v>
      </c>
      <c r="BO9" s="386"/>
      <c r="BP9" s="386"/>
      <c r="BQ9" s="386"/>
      <c r="BR9" s="386"/>
      <c r="BS9" s="386"/>
      <c r="BT9" s="386"/>
      <c r="BU9" s="387"/>
      <c r="BV9" s="385">
        <v>-43533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28424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66000</v>
      </c>
      <c r="BO10" s="386"/>
      <c r="BP10" s="386"/>
      <c r="BQ10" s="386"/>
      <c r="BR10" s="386"/>
      <c r="BS10" s="386"/>
      <c r="BT10" s="386"/>
      <c r="BU10" s="387"/>
      <c r="BV10" s="385">
        <v>87000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28824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80000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28800</v>
      </c>
      <c r="S13" s="467"/>
      <c r="T13" s="467"/>
      <c r="U13" s="467"/>
      <c r="V13" s="468"/>
      <c r="W13" s="401" t="s">
        <v>123</v>
      </c>
      <c r="X13" s="402"/>
      <c r="Y13" s="402"/>
      <c r="Z13" s="402"/>
      <c r="AA13" s="402"/>
      <c r="AB13" s="392"/>
      <c r="AC13" s="436">
        <v>1235</v>
      </c>
      <c r="AD13" s="437"/>
      <c r="AE13" s="437"/>
      <c r="AF13" s="437"/>
      <c r="AG13" s="476"/>
      <c r="AH13" s="436">
        <v>1529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157776</v>
      </c>
      <c r="BO13" s="386"/>
      <c r="BP13" s="386"/>
      <c r="BQ13" s="386"/>
      <c r="BR13" s="386"/>
      <c r="BS13" s="386"/>
      <c r="BT13" s="386"/>
      <c r="BU13" s="387"/>
      <c r="BV13" s="385">
        <v>-36533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28712</v>
      </c>
      <c r="S14" s="467"/>
      <c r="T14" s="467"/>
      <c r="U14" s="467"/>
      <c r="V14" s="468"/>
      <c r="W14" s="375"/>
      <c r="X14" s="376"/>
      <c r="Y14" s="376"/>
      <c r="Z14" s="376"/>
      <c r="AA14" s="376"/>
      <c r="AB14" s="365"/>
      <c r="AC14" s="469">
        <v>10.4</v>
      </c>
      <c r="AD14" s="470"/>
      <c r="AE14" s="470"/>
      <c r="AF14" s="470"/>
      <c r="AG14" s="471"/>
      <c r="AH14" s="469">
        <v>11.9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8.6</v>
      </c>
      <c r="CU14" s="481"/>
      <c r="CV14" s="481"/>
      <c r="CW14" s="481"/>
      <c r="CX14" s="481"/>
      <c r="CY14" s="481"/>
      <c r="CZ14" s="481"/>
      <c r="DA14" s="482"/>
      <c r="DB14" s="480">
        <v>28.6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28691</v>
      </c>
      <c r="S15" s="467"/>
      <c r="T15" s="467"/>
      <c r="U15" s="467"/>
      <c r="V15" s="468"/>
      <c r="W15" s="401" t="s">
        <v>130</v>
      </c>
      <c r="X15" s="402"/>
      <c r="Y15" s="402"/>
      <c r="Z15" s="402"/>
      <c r="AA15" s="402"/>
      <c r="AB15" s="392"/>
      <c r="AC15" s="436">
        <v>2499</v>
      </c>
      <c r="AD15" s="437"/>
      <c r="AE15" s="437"/>
      <c r="AF15" s="437"/>
      <c r="AG15" s="476"/>
      <c r="AH15" s="436">
        <v>2590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2446360</v>
      </c>
      <c r="BO15" s="349"/>
      <c r="BP15" s="349"/>
      <c r="BQ15" s="349"/>
      <c r="BR15" s="349"/>
      <c r="BS15" s="349"/>
      <c r="BT15" s="349"/>
      <c r="BU15" s="350"/>
      <c r="BV15" s="348">
        <v>2362535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21.1</v>
      </c>
      <c r="AD16" s="470"/>
      <c r="AE16" s="470"/>
      <c r="AF16" s="470"/>
      <c r="AG16" s="471"/>
      <c r="AH16" s="469">
        <v>20.2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5641638</v>
      </c>
      <c r="BO16" s="386"/>
      <c r="BP16" s="386"/>
      <c r="BQ16" s="386"/>
      <c r="BR16" s="386"/>
      <c r="BS16" s="386"/>
      <c r="BT16" s="386"/>
      <c r="BU16" s="387"/>
      <c r="BV16" s="385">
        <v>5524789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8127</v>
      </c>
      <c r="AD17" s="437"/>
      <c r="AE17" s="437"/>
      <c r="AF17" s="437"/>
      <c r="AG17" s="476"/>
      <c r="AH17" s="436">
        <v>8554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3137106</v>
      </c>
      <c r="BO17" s="386"/>
      <c r="BP17" s="386"/>
      <c r="BQ17" s="386"/>
      <c r="BR17" s="386"/>
      <c r="BS17" s="386"/>
      <c r="BT17" s="386"/>
      <c r="BU17" s="387"/>
      <c r="BV17" s="385">
        <v>3027426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216.61</v>
      </c>
      <c r="M18" s="498"/>
      <c r="N18" s="498"/>
      <c r="O18" s="498"/>
      <c r="P18" s="498"/>
      <c r="Q18" s="498"/>
      <c r="R18" s="499"/>
      <c r="S18" s="499"/>
      <c r="T18" s="499"/>
      <c r="U18" s="499"/>
      <c r="V18" s="500"/>
      <c r="W18" s="403"/>
      <c r="X18" s="404"/>
      <c r="Y18" s="404"/>
      <c r="Z18" s="404"/>
      <c r="AA18" s="404"/>
      <c r="AB18" s="395"/>
      <c r="AC18" s="501">
        <v>68.5</v>
      </c>
      <c r="AD18" s="502"/>
      <c r="AE18" s="502"/>
      <c r="AF18" s="502"/>
      <c r="AG18" s="503"/>
      <c r="AH18" s="501">
        <v>66.599999999999994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5683486</v>
      </c>
      <c r="BO18" s="386"/>
      <c r="BP18" s="386"/>
      <c r="BQ18" s="386"/>
      <c r="BR18" s="386"/>
      <c r="BS18" s="386"/>
      <c r="BT18" s="386"/>
      <c r="BU18" s="387"/>
      <c r="BV18" s="385">
        <v>5661923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7254016</v>
      </c>
      <c r="BO19" s="386"/>
      <c r="BP19" s="386"/>
      <c r="BQ19" s="386"/>
      <c r="BR19" s="386"/>
      <c r="BS19" s="386"/>
      <c r="BT19" s="386"/>
      <c r="BU19" s="387"/>
      <c r="BV19" s="385">
        <v>7082094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10891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39" t="s">
        <v>149</v>
      </c>
      <c r="AI22" s="402"/>
      <c r="AJ22" s="402"/>
      <c r="AK22" s="402"/>
      <c r="AL22" s="392"/>
      <c r="AM22" s="539" t="s">
        <v>150</v>
      </c>
      <c r="AN22" s="540"/>
      <c r="AO22" s="540"/>
      <c r="AP22" s="540"/>
      <c r="AQ22" s="540"/>
      <c r="AR22" s="541"/>
      <c r="AS22" s="524" t="s">
        <v>147</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151</v>
      </c>
      <c r="AZ23" s="346"/>
      <c r="BA23" s="346"/>
      <c r="BB23" s="346"/>
      <c r="BC23" s="346"/>
      <c r="BD23" s="346"/>
      <c r="BE23" s="346"/>
      <c r="BF23" s="346"/>
      <c r="BG23" s="346"/>
      <c r="BH23" s="346"/>
      <c r="BI23" s="346"/>
      <c r="BJ23" s="346"/>
      <c r="BK23" s="346"/>
      <c r="BL23" s="346"/>
      <c r="BM23" s="347"/>
      <c r="BN23" s="385">
        <v>9217232</v>
      </c>
      <c r="BO23" s="386"/>
      <c r="BP23" s="386"/>
      <c r="BQ23" s="386"/>
      <c r="BR23" s="386"/>
      <c r="BS23" s="386"/>
      <c r="BT23" s="386"/>
      <c r="BU23" s="387"/>
      <c r="BV23" s="385">
        <v>9551840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7980</v>
      </c>
      <c r="R24" s="437"/>
      <c r="S24" s="437"/>
      <c r="T24" s="437"/>
      <c r="U24" s="437"/>
      <c r="V24" s="476"/>
      <c r="W24" s="531"/>
      <c r="X24" s="519"/>
      <c r="Y24" s="520"/>
      <c r="Z24" s="435" t="s">
        <v>153</v>
      </c>
      <c r="AA24" s="415"/>
      <c r="AB24" s="415"/>
      <c r="AC24" s="415"/>
      <c r="AD24" s="415"/>
      <c r="AE24" s="415"/>
      <c r="AF24" s="415"/>
      <c r="AG24" s="416"/>
      <c r="AH24" s="436">
        <v>148</v>
      </c>
      <c r="AI24" s="437"/>
      <c r="AJ24" s="437"/>
      <c r="AK24" s="437"/>
      <c r="AL24" s="476"/>
      <c r="AM24" s="436">
        <v>430976</v>
      </c>
      <c r="AN24" s="437"/>
      <c r="AO24" s="437"/>
      <c r="AP24" s="437"/>
      <c r="AQ24" s="437"/>
      <c r="AR24" s="476"/>
      <c r="AS24" s="436">
        <v>2912</v>
      </c>
      <c r="AT24" s="437"/>
      <c r="AU24" s="437"/>
      <c r="AV24" s="437"/>
      <c r="AW24" s="437"/>
      <c r="AX24" s="438"/>
      <c r="AY24" s="547" t="s">
        <v>154</v>
      </c>
      <c r="AZ24" s="548"/>
      <c r="BA24" s="548"/>
      <c r="BB24" s="548"/>
      <c r="BC24" s="548"/>
      <c r="BD24" s="548"/>
      <c r="BE24" s="548"/>
      <c r="BF24" s="548"/>
      <c r="BG24" s="548"/>
      <c r="BH24" s="548"/>
      <c r="BI24" s="548"/>
      <c r="BJ24" s="548"/>
      <c r="BK24" s="548"/>
      <c r="BL24" s="548"/>
      <c r="BM24" s="549"/>
      <c r="BN24" s="385">
        <v>6459247</v>
      </c>
      <c r="BO24" s="386"/>
      <c r="BP24" s="386"/>
      <c r="BQ24" s="386"/>
      <c r="BR24" s="386"/>
      <c r="BS24" s="386"/>
      <c r="BT24" s="386"/>
      <c r="BU24" s="387"/>
      <c r="BV24" s="385">
        <v>7089918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6713</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675602</v>
      </c>
      <c r="BO25" s="349"/>
      <c r="BP25" s="349"/>
      <c r="BQ25" s="349"/>
      <c r="BR25" s="349"/>
      <c r="BS25" s="349"/>
      <c r="BT25" s="349"/>
      <c r="BU25" s="350"/>
      <c r="BV25" s="348">
        <v>799239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5895</v>
      </c>
      <c r="R26" s="437"/>
      <c r="S26" s="437"/>
      <c r="T26" s="437"/>
      <c r="U26" s="437"/>
      <c r="V26" s="476"/>
      <c r="W26" s="531"/>
      <c r="X26" s="519"/>
      <c r="Y26" s="520"/>
      <c r="Z26" s="435" t="s">
        <v>159</v>
      </c>
      <c r="AA26" s="553"/>
      <c r="AB26" s="553"/>
      <c r="AC26" s="553"/>
      <c r="AD26" s="553"/>
      <c r="AE26" s="553"/>
      <c r="AF26" s="553"/>
      <c r="AG26" s="554"/>
      <c r="AH26" s="436">
        <v>6</v>
      </c>
      <c r="AI26" s="437"/>
      <c r="AJ26" s="437"/>
      <c r="AK26" s="437"/>
      <c r="AL26" s="476"/>
      <c r="AM26" s="436">
        <v>20406</v>
      </c>
      <c r="AN26" s="437"/>
      <c r="AO26" s="437"/>
      <c r="AP26" s="437"/>
      <c r="AQ26" s="437"/>
      <c r="AR26" s="476"/>
      <c r="AS26" s="436">
        <v>3401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3300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0">
        <v>253000</v>
      </c>
      <c r="BO27" s="551"/>
      <c r="BP27" s="551"/>
      <c r="BQ27" s="551"/>
      <c r="BR27" s="551"/>
      <c r="BS27" s="551"/>
      <c r="BT27" s="551"/>
      <c r="BU27" s="552"/>
      <c r="BV27" s="550">
        <v>252000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2600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1037000</v>
      </c>
      <c r="BO28" s="349"/>
      <c r="BP28" s="349"/>
      <c r="BQ28" s="349"/>
      <c r="BR28" s="349"/>
      <c r="BS28" s="349"/>
      <c r="BT28" s="349"/>
      <c r="BU28" s="350"/>
      <c r="BV28" s="348">
        <v>971000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2300</v>
      </c>
      <c r="R29" s="437"/>
      <c r="S29" s="437"/>
      <c r="T29" s="437"/>
      <c r="U29" s="437"/>
      <c r="V29" s="476"/>
      <c r="W29" s="531"/>
      <c r="X29" s="519"/>
      <c r="Y29" s="520"/>
      <c r="Z29" s="435" t="s">
        <v>169</v>
      </c>
      <c r="AA29" s="415"/>
      <c r="AB29" s="415"/>
      <c r="AC29" s="415"/>
      <c r="AD29" s="415"/>
      <c r="AE29" s="415"/>
      <c r="AF29" s="415"/>
      <c r="AG29" s="416"/>
      <c r="AH29" s="436">
        <v>148</v>
      </c>
      <c r="AI29" s="437"/>
      <c r="AJ29" s="437"/>
      <c r="AK29" s="437"/>
      <c r="AL29" s="476"/>
      <c r="AM29" s="436">
        <v>430976</v>
      </c>
      <c r="AN29" s="437"/>
      <c r="AO29" s="437"/>
      <c r="AP29" s="437"/>
      <c r="AQ29" s="437"/>
      <c r="AR29" s="476"/>
      <c r="AS29" s="436">
        <v>2912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729000</v>
      </c>
      <c r="BO29" s="386"/>
      <c r="BP29" s="386"/>
      <c r="BQ29" s="386"/>
      <c r="BR29" s="386"/>
      <c r="BS29" s="386"/>
      <c r="BT29" s="386"/>
      <c r="BU29" s="387"/>
      <c r="BV29" s="385">
        <v>724000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96.8</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172</v>
      </c>
      <c r="BD30" s="548"/>
      <c r="BE30" s="548"/>
      <c r="BF30" s="548"/>
      <c r="BG30" s="548"/>
      <c r="BH30" s="548"/>
      <c r="BI30" s="548"/>
      <c r="BJ30" s="548"/>
      <c r="BK30" s="548"/>
      <c r="BL30" s="548"/>
      <c r="BM30" s="549"/>
      <c r="BN30" s="550">
        <v>952456</v>
      </c>
      <c r="BO30" s="551"/>
      <c r="BP30" s="551"/>
      <c r="BQ30" s="551"/>
      <c r="BR30" s="551"/>
      <c r="BS30" s="551"/>
      <c r="BT30" s="551"/>
      <c r="BU30" s="552"/>
      <c r="BV30" s="550">
        <v>930114</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南渡島青少年指導センター組合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北海道大沼国際交流協会</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土地造成事業特別会計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南渡島衛生施設組合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函館圏公立大学広域連合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渡島・檜山地方税滞納整理機構</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南渡島消防事務組合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渡島廃棄物処理広域連合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函館湾流域下水道事務組合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10103</v>
      </c>
      <c r="J41" s="83">
        <v>10054</v>
      </c>
      <c r="K41" s="83">
        <v>9891</v>
      </c>
      <c r="L41" s="83">
        <v>9552</v>
      </c>
      <c r="M41" s="84">
        <v>9217</v>
      </c>
    </row>
    <row r="42" spans="2:13" ht="27.75" customHeight="1">
      <c r="B42" s="1169"/>
      <c r="C42" s="1170"/>
      <c r="D42" s="85"/>
      <c r="E42" s="1175" t="s">
        <v>26</v>
      </c>
      <c r="F42" s="1175"/>
      <c r="G42" s="1175"/>
      <c r="H42" s="1176"/>
      <c r="I42" s="86">
        <v>663</v>
      </c>
      <c r="J42" s="87">
        <v>586</v>
      </c>
      <c r="K42" s="87">
        <v>531</v>
      </c>
      <c r="L42" s="87">
        <v>479</v>
      </c>
      <c r="M42" s="88">
        <v>422</v>
      </c>
    </row>
    <row r="43" spans="2:13" ht="27.75" customHeight="1">
      <c r="B43" s="1169"/>
      <c r="C43" s="1170"/>
      <c r="D43" s="85"/>
      <c r="E43" s="1175" t="s">
        <v>27</v>
      </c>
      <c r="F43" s="1175"/>
      <c r="G43" s="1175"/>
      <c r="H43" s="1176"/>
      <c r="I43" s="86">
        <v>3629</v>
      </c>
      <c r="J43" s="87">
        <v>3501</v>
      </c>
      <c r="K43" s="87">
        <v>3549</v>
      </c>
      <c r="L43" s="87">
        <v>3565</v>
      </c>
      <c r="M43" s="88">
        <v>3487</v>
      </c>
    </row>
    <row r="44" spans="2:13" ht="27.75" customHeight="1">
      <c r="B44" s="1169"/>
      <c r="C44" s="1170"/>
      <c r="D44" s="85"/>
      <c r="E44" s="1175" t="s">
        <v>28</v>
      </c>
      <c r="F44" s="1175"/>
      <c r="G44" s="1175"/>
      <c r="H44" s="1176"/>
      <c r="I44" s="86">
        <v>616</v>
      </c>
      <c r="J44" s="87">
        <v>587</v>
      </c>
      <c r="K44" s="87">
        <v>514</v>
      </c>
      <c r="L44" s="87">
        <v>536</v>
      </c>
      <c r="M44" s="88">
        <v>579</v>
      </c>
    </row>
    <row r="45" spans="2:13" ht="27.75" customHeight="1">
      <c r="B45" s="1169"/>
      <c r="C45" s="1170"/>
      <c r="D45" s="85"/>
      <c r="E45" s="1175" t="s">
        <v>29</v>
      </c>
      <c r="F45" s="1175"/>
      <c r="G45" s="1175"/>
      <c r="H45" s="1176"/>
      <c r="I45" s="86">
        <v>1625</v>
      </c>
      <c r="J45" s="87">
        <v>1607</v>
      </c>
      <c r="K45" s="87">
        <v>1568</v>
      </c>
      <c r="L45" s="87">
        <v>1511</v>
      </c>
      <c r="M45" s="88">
        <v>1431</v>
      </c>
    </row>
    <row r="46" spans="2:13" ht="27.75" customHeight="1">
      <c r="B46" s="1169"/>
      <c r="C46" s="1170"/>
      <c r="D46" s="85"/>
      <c r="E46" s="1175" t="s">
        <v>30</v>
      </c>
      <c r="F46" s="1175"/>
      <c r="G46" s="1175"/>
      <c r="H46" s="1176"/>
      <c r="I46" s="86" t="s">
        <v>477</v>
      </c>
      <c r="J46" s="87" t="s">
        <v>477</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2565</v>
      </c>
      <c r="J49" s="87">
        <v>2779</v>
      </c>
      <c r="K49" s="87">
        <v>2989</v>
      </c>
      <c r="L49" s="87">
        <v>2925</v>
      </c>
      <c r="M49" s="88">
        <v>3028</v>
      </c>
    </row>
    <row r="50" spans="2:13" ht="27.75" customHeight="1">
      <c r="B50" s="1169"/>
      <c r="C50" s="1170"/>
      <c r="D50" s="85"/>
      <c r="E50" s="1175" t="s">
        <v>35</v>
      </c>
      <c r="F50" s="1175"/>
      <c r="G50" s="1175"/>
      <c r="H50" s="1176"/>
      <c r="I50" s="86">
        <v>1089</v>
      </c>
      <c r="J50" s="87">
        <v>1176</v>
      </c>
      <c r="K50" s="87">
        <v>1115</v>
      </c>
      <c r="L50" s="87">
        <v>1190</v>
      </c>
      <c r="M50" s="88">
        <v>1119</v>
      </c>
    </row>
    <row r="51" spans="2:13" ht="27.75" customHeight="1">
      <c r="B51" s="1171"/>
      <c r="C51" s="1172"/>
      <c r="D51" s="85"/>
      <c r="E51" s="1175" t="s">
        <v>36</v>
      </c>
      <c r="F51" s="1175"/>
      <c r="G51" s="1175"/>
      <c r="H51" s="1176"/>
      <c r="I51" s="86">
        <v>10114</v>
      </c>
      <c r="J51" s="87">
        <v>10271</v>
      </c>
      <c r="K51" s="87">
        <v>10221</v>
      </c>
      <c r="L51" s="87">
        <v>9863</v>
      </c>
      <c r="M51" s="88">
        <v>10483</v>
      </c>
    </row>
    <row r="52" spans="2:13" ht="27.75" customHeight="1" thickBot="1">
      <c r="B52" s="1179" t="s">
        <v>37</v>
      </c>
      <c r="C52" s="1180"/>
      <c r="D52" s="90"/>
      <c r="E52" s="1181" t="s">
        <v>38</v>
      </c>
      <c r="F52" s="1181"/>
      <c r="G52" s="1181"/>
      <c r="H52" s="1182"/>
      <c r="I52" s="91">
        <v>2868</v>
      </c>
      <c r="J52" s="92">
        <v>2110</v>
      </c>
      <c r="K52" s="92">
        <v>1728</v>
      </c>
      <c r="L52" s="92">
        <v>1663</v>
      </c>
      <c r="M52" s="93">
        <v>506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65724</v>
      </c>
      <c r="E3" s="116"/>
      <c r="F3" s="117">
        <v>47258</v>
      </c>
      <c r="G3" s="118"/>
      <c r="H3" s="119"/>
    </row>
    <row r="4" spans="1:8">
      <c r="A4" s="120"/>
      <c r="B4" s="121"/>
      <c r="C4" s="122"/>
      <c r="D4" s="123">
        <v>43778</v>
      </c>
      <c r="E4" s="124"/>
      <c r="F4" s="125">
        <v>27842</v>
      </c>
      <c r="G4" s="126"/>
      <c r="H4" s="127"/>
    </row>
    <row r="5" spans="1:8">
      <c r="A5" s="108" t="s">
        <v>511</v>
      </c>
      <c r="B5" s="113"/>
      <c r="C5" s="114"/>
      <c r="D5" s="115">
        <v>82178</v>
      </c>
      <c r="E5" s="116"/>
      <c r="F5" s="117">
        <v>49426</v>
      </c>
      <c r="G5" s="118"/>
      <c r="H5" s="119"/>
    </row>
    <row r="6" spans="1:8">
      <c r="A6" s="120"/>
      <c r="B6" s="121"/>
      <c r="C6" s="122"/>
      <c r="D6" s="123">
        <v>40164</v>
      </c>
      <c r="E6" s="124"/>
      <c r="F6" s="125">
        <v>26568</v>
      </c>
      <c r="G6" s="126"/>
      <c r="H6" s="127"/>
    </row>
    <row r="7" spans="1:8">
      <c r="A7" s="108" t="s">
        <v>512</v>
      </c>
      <c r="B7" s="113"/>
      <c r="C7" s="114"/>
      <c r="D7" s="115">
        <v>57467</v>
      </c>
      <c r="E7" s="116"/>
      <c r="F7" s="117">
        <v>42839</v>
      </c>
      <c r="G7" s="118"/>
      <c r="H7" s="119"/>
    </row>
    <row r="8" spans="1:8">
      <c r="A8" s="120"/>
      <c r="B8" s="121"/>
      <c r="C8" s="122"/>
      <c r="D8" s="123">
        <v>33823</v>
      </c>
      <c r="E8" s="124"/>
      <c r="F8" s="125">
        <v>22027</v>
      </c>
      <c r="G8" s="126"/>
      <c r="H8" s="127"/>
    </row>
    <row r="9" spans="1:8">
      <c r="A9" s="108" t="s">
        <v>513</v>
      </c>
      <c r="B9" s="113"/>
      <c r="C9" s="114"/>
      <c r="D9" s="115">
        <v>53238</v>
      </c>
      <c r="E9" s="116"/>
      <c r="F9" s="117">
        <v>46819</v>
      </c>
      <c r="G9" s="118"/>
      <c r="H9" s="119"/>
    </row>
    <row r="10" spans="1:8">
      <c r="A10" s="120"/>
      <c r="B10" s="121"/>
      <c r="C10" s="122"/>
      <c r="D10" s="123">
        <v>28789</v>
      </c>
      <c r="E10" s="124"/>
      <c r="F10" s="125">
        <v>24121</v>
      </c>
      <c r="G10" s="126"/>
      <c r="H10" s="127"/>
    </row>
    <row r="11" spans="1:8">
      <c r="A11" s="108" t="s">
        <v>514</v>
      </c>
      <c r="B11" s="113"/>
      <c r="C11" s="114"/>
      <c r="D11" s="115">
        <v>37814</v>
      </c>
      <c r="E11" s="116"/>
      <c r="F11" s="117">
        <v>53270</v>
      </c>
      <c r="G11" s="118"/>
      <c r="H11" s="119"/>
    </row>
    <row r="12" spans="1:8">
      <c r="A12" s="120"/>
      <c r="B12" s="121"/>
      <c r="C12" s="128"/>
      <c r="D12" s="123">
        <v>28160</v>
      </c>
      <c r="E12" s="124"/>
      <c r="F12" s="125">
        <v>24316</v>
      </c>
      <c r="G12" s="126"/>
      <c r="H12" s="127"/>
    </row>
    <row r="13" spans="1:8">
      <c r="A13" s="108"/>
      <c r="B13" s="113"/>
      <c r="C13" s="129"/>
      <c r="D13" s="130">
        <v>59284</v>
      </c>
      <c r="E13" s="131"/>
      <c r="F13" s="132">
        <v>47922</v>
      </c>
      <c r="G13" s="133"/>
      <c r="H13" s="119"/>
    </row>
    <row r="14" spans="1:8">
      <c r="A14" s="120"/>
      <c r="B14" s="121"/>
      <c r="C14" s="122"/>
      <c r="D14" s="123">
        <v>34943</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4.17</v>
      </c>
      <c r="C19" s="134">
        <f>ROUND(VALUE(SUBSTITUTE(実質収支比率等に係る経年分析!G$48,"▲","-")),2)</f>
        <v>2.58</v>
      </c>
      <c r="D19" s="134">
        <f>ROUND(VALUE(SUBSTITUTE(実質収支比率等に係る経年分析!H$48,"▲","-")),2)</f>
        <v>2.1800000000000002</v>
      </c>
      <c r="E19" s="134">
        <f>ROUND(VALUE(SUBSTITUTE(実質収支比率等に係る経年分析!I$48,"▲","-")),2)</f>
        <v>1.53</v>
      </c>
      <c r="F19" s="134">
        <f>ROUND(VALUE(SUBSTITUTE(実質収支比率等に係る経年分析!J$48,"▲","-")),2)</f>
        <v>2.86</v>
      </c>
    </row>
    <row r="20" spans="1:11">
      <c r="A20" s="134" t="s">
        <v>43</v>
      </c>
      <c r="B20" s="134">
        <f>ROUND(VALUE(SUBSTITUTE(実質収支比率等に係る経年分析!F$47,"▲","-")),2)</f>
        <v>10.14</v>
      </c>
      <c r="C20" s="134">
        <f>ROUND(VALUE(SUBSTITUTE(実質収支比率等に係る経年分析!G$47,"▲","-")),2)</f>
        <v>12.13</v>
      </c>
      <c r="D20" s="134">
        <f>ROUND(VALUE(SUBSTITUTE(実質収支比率等に係る経年分析!H$47,"▲","-")),2)</f>
        <v>14.4</v>
      </c>
      <c r="E20" s="134">
        <f>ROUND(VALUE(SUBSTITUTE(実質収支比率等に係る経年分析!I$47,"▲","-")),2)</f>
        <v>14.56</v>
      </c>
      <c r="F20" s="134">
        <f>ROUND(VALUE(SUBSTITUTE(実質収支比率等に係る経年分析!J$47,"▲","-")),2)</f>
        <v>15.28</v>
      </c>
    </row>
    <row r="21" spans="1:11">
      <c r="A21" s="134" t="s">
        <v>44</v>
      </c>
      <c r="B21" s="134">
        <f>IF(ISNUMBER(VALUE(SUBSTITUTE(実質収支比率等に係る経年分析!F$49,"▲","-"))),ROUND(VALUE(SUBSTITUTE(実質収支比率等に係る経年分析!F$49,"▲","-")),2),NA())</f>
        <v>3.29</v>
      </c>
      <c r="C21" s="134">
        <f>IF(ISNUMBER(VALUE(SUBSTITUTE(実質収支比率等に係る経年分析!G$49,"▲","-"))),ROUND(VALUE(SUBSTITUTE(実質収支比率等に係る経年分析!G$49,"▲","-")),2),NA())</f>
        <v>0.92</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2.3199999999999998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f>IF(ROUND(VALUE(SUBSTITUTE(連結実質赤字比率に係る赤字・黒字の構成分析!H$37,"▲", "-")), 2) &lt; 0, ABS(ROUND(VALUE(SUBSTITUTE(連結実質赤字比率に係る赤字・黒字の構成分析!H$37,"▲", "-")), 2)), NA())</f>
        <v>0.79</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土地造成事業特別会計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1.1599999999999999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2.1800000000000002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4.3499999999999996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979</v>
      </c>
      <c r="E42" s="136"/>
      <c r="F42" s="136"/>
      <c r="G42" s="136">
        <f>'実質公債費比率（分子）の構造'!L$52</f>
        <v>991</v>
      </c>
      <c r="H42" s="136"/>
      <c r="I42" s="136"/>
      <c r="J42" s="136">
        <f>'実質公債費比率（分子）の構造'!M$52</f>
        <v>1023</v>
      </c>
      <c r="K42" s="136"/>
      <c r="L42" s="136"/>
      <c r="M42" s="136">
        <f>'実質公債費比率（分子）の構造'!N$52</f>
        <v>983</v>
      </c>
      <c r="N42" s="136"/>
      <c r="O42" s="136"/>
      <c r="P42" s="136">
        <f>'実質公債費比率（分子）の構造'!O$52</f>
        <v>1041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71</v>
      </c>
      <c r="C44" s="136"/>
      <c r="D44" s="136"/>
      <c r="E44" s="136">
        <f>'実質公債費比率（分子）の構造'!L$50</f>
        <v>53</v>
      </c>
      <c r="F44" s="136"/>
      <c r="G44" s="136"/>
      <c r="H44" s="136">
        <f>'実質公債費比率（分子）の構造'!M$50</f>
        <v>36</v>
      </c>
      <c r="I44" s="136"/>
      <c r="J44" s="136"/>
      <c r="K44" s="136">
        <f>'実質公債費比率（分子）の構造'!N$50</f>
        <v>38</v>
      </c>
      <c r="L44" s="136"/>
      <c r="M44" s="136"/>
      <c r="N44" s="136">
        <f>'実質公債費比率（分子）の構造'!O$50</f>
        <v>18</v>
      </c>
      <c r="O44" s="136"/>
      <c r="P44" s="136"/>
    </row>
    <row r="45" spans="1:16">
      <c r="A45" s="136" t="s">
        <v>54</v>
      </c>
      <c r="B45" s="136">
        <f>'実質公債費比率（分子）の構造'!K$49</f>
        <v>99</v>
      </c>
      <c r="C45" s="136"/>
      <c r="D45" s="136"/>
      <c r="E45" s="136">
        <f>'実質公債費比率（分子）の構造'!L$49</f>
        <v>98</v>
      </c>
      <c r="F45" s="136"/>
      <c r="G45" s="136"/>
      <c r="H45" s="136">
        <f>'実質公債費比率（分子）の構造'!M$49</f>
        <v>94</v>
      </c>
      <c r="I45" s="136"/>
      <c r="J45" s="136"/>
      <c r="K45" s="136">
        <f>'実質公債費比率（分子）の構造'!N$49</f>
        <v>99</v>
      </c>
      <c r="L45" s="136"/>
      <c r="M45" s="136"/>
      <c r="N45" s="136">
        <f>'実質公債費比率（分子）の構造'!O$49</f>
        <v>97</v>
      </c>
      <c r="O45" s="136"/>
      <c r="P45" s="136"/>
    </row>
    <row r="46" spans="1:16">
      <c r="A46" s="136" t="s">
        <v>55</v>
      </c>
      <c r="B46" s="136">
        <f>'実質公債費比率（分子）の構造'!K$48</f>
        <v>232</v>
      </c>
      <c r="C46" s="136"/>
      <c r="D46" s="136"/>
      <c r="E46" s="136">
        <f>'実質公債費比率（分子）の構造'!L$48</f>
        <v>267</v>
      </c>
      <c r="F46" s="136"/>
      <c r="G46" s="136"/>
      <c r="H46" s="136">
        <f>'実質公債費比率（分子）の構造'!M$48</f>
        <v>302</v>
      </c>
      <c r="I46" s="136"/>
      <c r="J46" s="136"/>
      <c r="K46" s="136">
        <f>'実質公債費比率（分子）の構造'!N$48</f>
        <v>328</v>
      </c>
      <c r="L46" s="136"/>
      <c r="M46" s="136"/>
      <c r="N46" s="136">
        <f>'実質公債費比率（分子）の構造'!O$48</f>
        <v>380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1273</v>
      </c>
      <c r="C49" s="136"/>
      <c r="D49" s="136"/>
      <c r="E49" s="136">
        <f>'実質公債費比率（分子）の構造'!L$45</f>
        <v>1141</v>
      </c>
      <c r="F49" s="136"/>
      <c r="G49" s="136"/>
      <c r="H49" s="136">
        <f>'実質公債費比率（分子）の構造'!M$45</f>
        <v>1047</v>
      </c>
      <c r="I49" s="136"/>
      <c r="J49" s="136"/>
      <c r="K49" s="136">
        <f>'実質公債費比率（分子）の構造'!N$45</f>
        <v>1033</v>
      </c>
      <c r="L49" s="136"/>
      <c r="M49" s="136"/>
      <c r="N49" s="136">
        <f>'実質公債費比率（分子）の構造'!O$45</f>
        <v>1024</v>
      </c>
      <c r="O49" s="136"/>
      <c r="P49" s="136"/>
    </row>
    <row r="50" spans="1:16">
      <c r="A50" s="136" t="s">
        <v>59</v>
      </c>
      <c r="B50" s="136" t="e">
        <f>NA()</f>
        <v>#N/A</v>
      </c>
      <c r="C50" s="136">
        <f>IF(ISNUMBER('実質公債費比率（分子）の構造'!K$53),'実質公債費比率（分子）の構造'!K$53,NA())</f>
        <v>696</v>
      </c>
      <c r="D50" s="136" t="e">
        <f>NA()</f>
        <v>#N/A</v>
      </c>
      <c r="E50" s="136" t="e">
        <f>NA()</f>
        <v>#N/A</v>
      </c>
      <c r="F50" s="136">
        <f>IF(ISNUMBER('実質公債費比率（分子）の構造'!L$53),'実質公債費比率（分子）の構造'!L$53,NA())</f>
        <v>568</v>
      </c>
      <c r="G50" s="136" t="e">
        <f>NA()</f>
        <v>#N/A</v>
      </c>
      <c r="H50" s="136" t="e">
        <f>NA()</f>
        <v>#N/A</v>
      </c>
      <c r="I50" s="136">
        <f>IF(ISNUMBER('実質公債費比率（分子）の構造'!M$53),'実質公債費比率（分子）の構造'!M$53,NA())</f>
        <v>456</v>
      </c>
      <c r="J50" s="136" t="e">
        <f>NA()</f>
        <v>#N/A</v>
      </c>
      <c r="K50" s="136" t="e">
        <f>NA()</f>
        <v>#N/A</v>
      </c>
      <c r="L50" s="136">
        <f>IF(ISNUMBER('実質公債費比率（分子）の構造'!N$53),'実質公債費比率（分子）の構造'!N$53,NA())</f>
        <v>515</v>
      </c>
      <c r="M50" s="136" t="e">
        <f>NA()</f>
        <v>#N/A</v>
      </c>
      <c r="N50" s="136" t="e">
        <f>NA()</f>
        <v>#N/A</v>
      </c>
      <c r="O50" s="136">
        <f>IF(ISNUMBER('実質公債費比率（分子）の構造'!O$53),'実質公債費比率（分子）の構造'!O$53,NA())</f>
        <v>478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10114</v>
      </c>
      <c r="E56" s="135"/>
      <c r="F56" s="135"/>
      <c r="G56" s="135">
        <f>'将来負担比率（分子）の構造'!J$51</f>
        <v>10271</v>
      </c>
      <c r="H56" s="135"/>
      <c r="I56" s="135"/>
      <c r="J56" s="135">
        <f>'将来負担比率（分子）の構造'!K$51</f>
        <v>10221</v>
      </c>
      <c r="K56" s="135"/>
      <c r="L56" s="135"/>
      <c r="M56" s="135">
        <f>'将来負担比率（分子）の構造'!L$51</f>
        <v>9863</v>
      </c>
      <c r="N56" s="135"/>
      <c r="O56" s="135"/>
      <c r="P56" s="135">
        <f>'将来負担比率（分子）の構造'!M$51</f>
        <v>10483</v>
      </c>
    </row>
    <row r="57" spans="1:16">
      <c r="A57" s="135" t="s">
        <v>35</v>
      </c>
      <c r="B57" s="135"/>
      <c r="C57" s="135"/>
      <c r="D57" s="135">
        <f>'将来負担比率（分子）の構造'!I$50</f>
        <v>1089</v>
      </c>
      <c r="E57" s="135"/>
      <c r="F57" s="135"/>
      <c r="G57" s="135">
        <f>'将来負担比率（分子）の構造'!J$50</f>
        <v>1176</v>
      </c>
      <c r="H57" s="135"/>
      <c r="I57" s="135"/>
      <c r="J57" s="135">
        <f>'将来負担比率（分子）の構造'!K$50</f>
        <v>1115</v>
      </c>
      <c r="K57" s="135"/>
      <c r="L57" s="135"/>
      <c r="M57" s="135">
        <f>'将来負担比率（分子）の構造'!L$50</f>
        <v>1190</v>
      </c>
      <c r="N57" s="135"/>
      <c r="O57" s="135"/>
      <c r="P57" s="135">
        <f>'将来負担比率（分子）の構造'!M$50</f>
        <v>1119</v>
      </c>
    </row>
    <row r="58" spans="1:16">
      <c r="A58" s="135" t="s">
        <v>34</v>
      </c>
      <c r="B58" s="135"/>
      <c r="C58" s="135"/>
      <c r="D58" s="135">
        <f>'将来負担比率（分子）の構造'!I$49</f>
        <v>2565</v>
      </c>
      <c r="E58" s="135"/>
      <c r="F58" s="135"/>
      <c r="G58" s="135">
        <f>'将来負担比率（分子）の構造'!J$49</f>
        <v>2779</v>
      </c>
      <c r="H58" s="135"/>
      <c r="I58" s="135"/>
      <c r="J58" s="135">
        <f>'将来負担比率（分子）の構造'!K$49</f>
        <v>2989</v>
      </c>
      <c r="K58" s="135"/>
      <c r="L58" s="135"/>
      <c r="M58" s="135">
        <f>'将来負担比率（分子）の構造'!L$49</f>
        <v>2925</v>
      </c>
      <c r="N58" s="135"/>
      <c r="O58" s="135"/>
      <c r="P58" s="135">
        <f>'将来負担比率（分子）の構造'!M$49</f>
        <v>3028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1625</v>
      </c>
      <c r="C62" s="135"/>
      <c r="D62" s="135"/>
      <c r="E62" s="135">
        <f>'将来負担比率（分子）の構造'!J$45</f>
        <v>1607</v>
      </c>
      <c r="F62" s="135"/>
      <c r="G62" s="135"/>
      <c r="H62" s="135">
        <f>'将来負担比率（分子）の構造'!K$45</f>
        <v>1568</v>
      </c>
      <c r="I62" s="135"/>
      <c r="J62" s="135"/>
      <c r="K62" s="135">
        <f>'将来負担比率（分子）の構造'!L$45</f>
        <v>1511</v>
      </c>
      <c r="L62" s="135"/>
      <c r="M62" s="135"/>
      <c r="N62" s="135">
        <f>'将来負担比率（分子）の構造'!M$45</f>
        <v>1431</v>
      </c>
      <c r="O62" s="135"/>
      <c r="P62" s="135"/>
    </row>
    <row r="63" spans="1:16">
      <c r="A63" s="135" t="s">
        <v>28</v>
      </c>
      <c r="B63" s="135">
        <f>'将来負担比率（分子）の構造'!I$44</f>
        <v>616</v>
      </c>
      <c r="C63" s="135"/>
      <c r="D63" s="135"/>
      <c r="E63" s="135">
        <f>'将来負担比率（分子）の構造'!J$44</f>
        <v>587</v>
      </c>
      <c r="F63" s="135"/>
      <c r="G63" s="135"/>
      <c r="H63" s="135">
        <f>'将来負担比率（分子）の構造'!K$44</f>
        <v>514</v>
      </c>
      <c r="I63" s="135"/>
      <c r="J63" s="135"/>
      <c r="K63" s="135">
        <f>'将来負担比率（分子）の構造'!L$44</f>
        <v>536</v>
      </c>
      <c r="L63" s="135"/>
      <c r="M63" s="135"/>
      <c r="N63" s="135">
        <f>'将来負担比率（分子）の構造'!M$44</f>
        <v>579</v>
      </c>
      <c r="O63" s="135"/>
      <c r="P63" s="135"/>
    </row>
    <row r="64" spans="1:16">
      <c r="A64" s="135" t="s">
        <v>27</v>
      </c>
      <c r="B64" s="135">
        <f>'将来負担比率（分子）の構造'!I$43</f>
        <v>3629</v>
      </c>
      <c r="C64" s="135"/>
      <c r="D64" s="135"/>
      <c r="E64" s="135">
        <f>'将来負担比率（分子）の構造'!J$43</f>
        <v>3501</v>
      </c>
      <c r="F64" s="135"/>
      <c r="G64" s="135"/>
      <c r="H64" s="135">
        <f>'将来負担比率（分子）の構造'!K$43</f>
        <v>3549</v>
      </c>
      <c r="I64" s="135"/>
      <c r="J64" s="135"/>
      <c r="K64" s="135">
        <f>'将来負担比率（分子）の構造'!L$43</f>
        <v>3565</v>
      </c>
      <c r="L64" s="135"/>
      <c r="M64" s="135"/>
      <c r="N64" s="135">
        <f>'将来負担比率（分子）の構造'!M$43</f>
        <v>3487</v>
      </c>
      <c r="O64" s="135"/>
      <c r="P64" s="135"/>
    </row>
    <row r="65" spans="1:16">
      <c r="A65" s="135" t="s">
        <v>26</v>
      </c>
      <c r="B65" s="135">
        <f>'将来負担比率（分子）の構造'!I$42</f>
        <v>663</v>
      </c>
      <c r="C65" s="135"/>
      <c r="D65" s="135"/>
      <c r="E65" s="135">
        <f>'将来負担比率（分子）の構造'!J$42</f>
        <v>586</v>
      </c>
      <c r="F65" s="135"/>
      <c r="G65" s="135"/>
      <c r="H65" s="135">
        <f>'将来負担比率（分子）の構造'!K$42</f>
        <v>531</v>
      </c>
      <c r="I65" s="135"/>
      <c r="J65" s="135"/>
      <c r="K65" s="135">
        <f>'将来負担比率（分子）の構造'!L$42</f>
        <v>479</v>
      </c>
      <c r="L65" s="135"/>
      <c r="M65" s="135"/>
      <c r="N65" s="135">
        <f>'将来負担比率（分子）の構造'!M$42</f>
        <v>422</v>
      </c>
      <c r="O65" s="135"/>
      <c r="P65" s="135"/>
    </row>
    <row r="66" spans="1:16">
      <c r="A66" s="135" t="s">
        <v>25</v>
      </c>
      <c r="B66" s="135">
        <f>'将来負担比率（分子）の構造'!I$41</f>
        <v>10103</v>
      </c>
      <c r="C66" s="135"/>
      <c r="D66" s="135"/>
      <c r="E66" s="135">
        <f>'将来負担比率（分子）の構造'!J$41</f>
        <v>10054</v>
      </c>
      <c r="F66" s="135"/>
      <c r="G66" s="135"/>
      <c r="H66" s="135">
        <f>'将来負担比率（分子）の構造'!K$41</f>
        <v>9891</v>
      </c>
      <c r="I66" s="135"/>
      <c r="J66" s="135"/>
      <c r="K66" s="135">
        <f>'将来負担比率（分子）の構造'!L$41</f>
        <v>9552</v>
      </c>
      <c r="L66" s="135"/>
      <c r="M66" s="135"/>
      <c r="N66" s="135">
        <f>'将来負担比率（分子）の構造'!M$41</f>
        <v>9217</v>
      </c>
      <c r="O66" s="135"/>
      <c r="P66" s="135"/>
    </row>
    <row r="67" spans="1:16">
      <c r="A67" s="135" t="s">
        <v>63</v>
      </c>
      <c r="B67" s="135" t="e">
        <f>NA()</f>
        <v>#N/A</v>
      </c>
      <c r="C67" s="135">
        <f>IF(ISNUMBER('将来負担比率（分子）の構造'!I$52), IF('将来負担比率（分子）の構造'!I$52 &lt; 0, 0, '将来負担比率（分子）の構造'!I$52), NA())</f>
        <v>2868</v>
      </c>
      <c r="D67" s="135" t="e">
        <f>NA()</f>
        <v>#N/A</v>
      </c>
      <c r="E67" s="135" t="e">
        <f>NA()</f>
        <v>#N/A</v>
      </c>
      <c r="F67" s="135">
        <f>IF(ISNUMBER('将来負担比率（分子）の構造'!J$52), IF('将来負担比率（分子）の構造'!J$52 &lt; 0, 0, '将来負担比率（分子）の構造'!J$52), NA())</f>
        <v>2110</v>
      </c>
      <c r="G67" s="135" t="e">
        <f>NA()</f>
        <v>#N/A</v>
      </c>
      <c r="H67" s="135" t="e">
        <f>NA()</f>
        <v>#N/A</v>
      </c>
      <c r="I67" s="135">
        <f>IF(ISNUMBER('将来負担比率（分子）の構造'!K$52), IF('将来負担比率（分子）の構造'!K$52 &lt; 0, 0, '将来負担比率（分子）の構造'!K$52), NA())</f>
        <v>1728</v>
      </c>
      <c r="J67" s="135" t="e">
        <f>NA()</f>
        <v>#N/A</v>
      </c>
      <c r="K67" s="135" t="e">
        <f>NA()</f>
        <v>#N/A</v>
      </c>
      <c r="L67" s="135">
        <f>IF(ISNUMBER('将来負担比率（分子）の構造'!L$52), IF('将来負担比率（分子）の構造'!L$52 &lt; 0, 0, '将来負担比率（分子）の構造'!L$52), NA())</f>
        <v>1663</v>
      </c>
      <c r="M67" s="135" t="e">
        <f>NA()</f>
        <v>#N/A</v>
      </c>
      <c r="N67" s="135" t="e">
        <f>NA()</f>
        <v>#N/A</v>
      </c>
      <c r="O67" s="135">
        <f>IF(ISNUMBER('将来負担比率（分子）の構造'!M$52), IF('将来負担比率（分子）の構造'!M$52 &lt; 0, 0, '将来負担比率（分子）の構造'!M$52), NA())</f>
        <v>506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2663561</v>
      </c>
      <c r="S5" s="581"/>
      <c r="T5" s="581"/>
      <c r="U5" s="581"/>
      <c r="V5" s="581"/>
      <c r="W5" s="581"/>
      <c r="X5" s="581"/>
      <c r="Y5" s="582"/>
      <c r="Z5" s="583">
        <v>27.1</v>
      </c>
      <c r="AA5" s="583"/>
      <c r="AB5" s="583"/>
      <c r="AC5" s="583"/>
      <c r="AD5" s="584">
        <v>2663561</v>
      </c>
      <c r="AE5" s="584"/>
      <c r="AF5" s="584"/>
      <c r="AG5" s="584"/>
      <c r="AH5" s="584"/>
      <c r="AI5" s="584"/>
      <c r="AJ5" s="584"/>
      <c r="AK5" s="584"/>
      <c r="AL5" s="585">
        <v>42.3</v>
      </c>
      <c r="AM5" s="586"/>
      <c r="AN5" s="586"/>
      <c r="AO5" s="587"/>
      <c r="AP5" s="577" t="s">
        <v>207</v>
      </c>
      <c r="AQ5" s="578"/>
      <c r="AR5" s="578"/>
      <c r="AS5" s="578"/>
      <c r="AT5" s="578"/>
      <c r="AU5" s="578"/>
      <c r="AV5" s="578"/>
      <c r="AW5" s="578"/>
      <c r="AX5" s="578"/>
      <c r="AY5" s="578"/>
      <c r="AZ5" s="578"/>
      <c r="BA5" s="578"/>
      <c r="BB5" s="578"/>
      <c r="BC5" s="578"/>
      <c r="BD5" s="578"/>
      <c r="BE5" s="578"/>
      <c r="BF5" s="579"/>
      <c r="BG5" s="591">
        <v>2647785</v>
      </c>
      <c r="BH5" s="592"/>
      <c r="BI5" s="592"/>
      <c r="BJ5" s="592"/>
      <c r="BK5" s="592"/>
      <c r="BL5" s="592"/>
      <c r="BM5" s="592"/>
      <c r="BN5" s="593"/>
      <c r="BO5" s="594">
        <v>99.4</v>
      </c>
      <c r="BP5" s="594"/>
      <c r="BQ5" s="594"/>
      <c r="BR5" s="594"/>
      <c r="BS5" s="595">
        <v>24772</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111296</v>
      </c>
      <c r="S6" s="592"/>
      <c r="T6" s="592"/>
      <c r="U6" s="592"/>
      <c r="V6" s="592"/>
      <c r="W6" s="592"/>
      <c r="X6" s="592"/>
      <c r="Y6" s="593"/>
      <c r="Z6" s="594">
        <v>1.1000000000000001</v>
      </c>
      <c r="AA6" s="594"/>
      <c r="AB6" s="594"/>
      <c r="AC6" s="594"/>
      <c r="AD6" s="595">
        <v>111296</v>
      </c>
      <c r="AE6" s="595"/>
      <c r="AF6" s="595"/>
      <c r="AG6" s="595"/>
      <c r="AH6" s="595"/>
      <c r="AI6" s="595"/>
      <c r="AJ6" s="595"/>
      <c r="AK6" s="595"/>
      <c r="AL6" s="596">
        <v>1.8</v>
      </c>
      <c r="AM6" s="597"/>
      <c r="AN6" s="597"/>
      <c r="AO6" s="598"/>
      <c r="AP6" s="588" t="s">
        <v>212</v>
      </c>
      <c r="AQ6" s="589"/>
      <c r="AR6" s="589"/>
      <c r="AS6" s="589"/>
      <c r="AT6" s="589"/>
      <c r="AU6" s="589"/>
      <c r="AV6" s="589"/>
      <c r="AW6" s="589"/>
      <c r="AX6" s="589"/>
      <c r="AY6" s="589"/>
      <c r="AZ6" s="589"/>
      <c r="BA6" s="589"/>
      <c r="BB6" s="589"/>
      <c r="BC6" s="589"/>
      <c r="BD6" s="589"/>
      <c r="BE6" s="589"/>
      <c r="BF6" s="590"/>
      <c r="BG6" s="591">
        <v>2647785</v>
      </c>
      <c r="BH6" s="592"/>
      <c r="BI6" s="592"/>
      <c r="BJ6" s="592"/>
      <c r="BK6" s="592"/>
      <c r="BL6" s="592"/>
      <c r="BM6" s="592"/>
      <c r="BN6" s="593"/>
      <c r="BO6" s="594">
        <v>99.4</v>
      </c>
      <c r="BP6" s="594"/>
      <c r="BQ6" s="594"/>
      <c r="BR6" s="594"/>
      <c r="BS6" s="595">
        <v>24772</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131436</v>
      </c>
      <c r="CS6" s="592"/>
      <c r="CT6" s="592"/>
      <c r="CU6" s="592"/>
      <c r="CV6" s="592"/>
      <c r="CW6" s="592"/>
      <c r="CX6" s="592"/>
      <c r="CY6" s="593"/>
      <c r="CZ6" s="594">
        <v>1.4</v>
      </c>
      <c r="DA6" s="594"/>
      <c r="DB6" s="594"/>
      <c r="DC6" s="594"/>
      <c r="DD6" s="600" t="s">
        <v>214</v>
      </c>
      <c r="DE6" s="592"/>
      <c r="DF6" s="592"/>
      <c r="DG6" s="592"/>
      <c r="DH6" s="592"/>
      <c r="DI6" s="592"/>
      <c r="DJ6" s="592"/>
      <c r="DK6" s="592"/>
      <c r="DL6" s="592"/>
      <c r="DM6" s="592"/>
      <c r="DN6" s="592"/>
      <c r="DO6" s="592"/>
      <c r="DP6" s="593"/>
      <c r="DQ6" s="600">
        <v>131436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6402</v>
      </c>
      <c r="S7" s="592"/>
      <c r="T7" s="592"/>
      <c r="U7" s="592"/>
      <c r="V7" s="592"/>
      <c r="W7" s="592"/>
      <c r="X7" s="592"/>
      <c r="Y7" s="593"/>
      <c r="Z7" s="594">
        <v>0.1</v>
      </c>
      <c r="AA7" s="594"/>
      <c r="AB7" s="594"/>
      <c r="AC7" s="594"/>
      <c r="AD7" s="595">
        <v>6402</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1104738</v>
      </c>
      <c r="BH7" s="592"/>
      <c r="BI7" s="592"/>
      <c r="BJ7" s="592"/>
      <c r="BK7" s="592"/>
      <c r="BL7" s="592"/>
      <c r="BM7" s="592"/>
      <c r="BN7" s="593"/>
      <c r="BO7" s="594">
        <v>41.5</v>
      </c>
      <c r="BP7" s="594"/>
      <c r="BQ7" s="594"/>
      <c r="BR7" s="594"/>
      <c r="BS7" s="595">
        <v>24772</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986938</v>
      </c>
      <c r="CS7" s="592"/>
      <c r="CT7" s="592"/>
      <c r="CU7" s="592"/>
      <c r="CV7" s="592"/>
      <c r="CW7" s="592"/>
      <c r="CX7" s="592"/>
      <c r="CY7" s="593"/>
      <c r="CZ7" s="594">
        <v>10.3</v>
      </c>
      <c r="DA7" s="594"/>
      <c r="DB7" s="594"/>
      <c r="DC7" s="594"/>
      <c r="DD7" s="600">
        <v>102419</v>
      </c>
      <c r="DE7" s="592"/>
      <c r="DF7" s="592"/>
      <c r="DG7" s="592"/>
      <c r="DH7" s="592"/>
      <c r="DI7" s="592"/>
      <c r="DJ7" s="592"/>
      <c r="DK7" s="592"/>
      <c r="DL7" s="592"/>
      <c r="DM7" s="592"/>
      <c r="DN7" s="592"/>
      <c r="DO7" s="592"/>
      <c r="DP7" s="593"/>
      <c r="DQ7" s="600">
        <v>885661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5588</v>
      </c>
      <c r="S8" s="592"/>
      <c r="T8" s="592"/>
      <c r="U8" s="592"/>
      <c r="V8" s="592"/>
      <c r="W8" s="592"/>
      <c r="X8" s="592"/>
      <c r="Y8" s="593"/>
      <c r="Z8" s="594">
        <v>0.1</v>
      </c>
      <c r="AA8" s="594"/>
      <c r="AB8" s="594"/>
      <c r="AC8" s="594"/>
      <c r="AD8" s="595">
        <v>5588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37686</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3063753</v>
      </c>
      <c r="CS8" s="592"/>
      <c r="CT8" s="592"/>
      <c r="CU8" s="592"/>
      <c r="CV8" s="592"/>
      <c r="CW8" s="592"/>
      <c r="CX8" s="592"/>
      <c r="CY8" s="593"/>
      <c r="CZ8" s="594">
        <v>32</v>
      </c>
      <c r="DA8" s="594"/>
      <c r="DB8" s="594"/>
      <c r="DC8" s="594"/>
      <c r="DD8" s="600">
        <v>13665</v>
      </c>
      <c r="DE8" s="592"/>
      <c r="DF8" s="592"/>
      <c r="DG8" s="592"/>
      <c r="DH8" s="592"/>
      <c r="DI8" s="592"/>
      <c r="DJ8" s="592"/>
      <c r="DK8" s="592"/>
      <c r="DL8" s="592"/>
      <c r="DM8" s="592"/>
      <c r="DN8" s="592"/>
      <c r="DO8" s="592"/>
      <c r="DP8" s="593"/>
      <c r="DQ8" s="600">
        <v>1615039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7629</v>
      </c>
      <c r="S9" s="592"/>
      <c r="T9" s="592"/>
      <c r="U9" s="592"/>
      <c r="V9" s="592"/>
      <c r="W9" s="592"/>
      <c r="X9" s="592"/>
      <c r="Y9" s="593"/>
      <c r="Z9" s="594">
        <v>0.1</v>
      </c>
      <c r="AA9" s="594"/>
      <c r="AB9" s="594"/>
      <c r="AC9" s="594"/>
      <c r="AD9" s="595">
        <v>7629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916510</v>
      </c>
      <c r="BH9" s="592"/>
      <c r="BI9" s="592"/>
      <c r="BJ9" s="592"/>
      <c r="BK9" s="592"/>
      <c r="BL9" s="592"/>
      <c r="BM9" s="592"/>
      <c r="BN9" s="593"/>
      <c r="BO9" s="594">
        <v>34.4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1034580</v>
      </c>
      <c r="CS9" s="592"/>
      <c r="CT9" s="592"/>
      <c r="CU9" s="592"/>
      <c r="CV9" s="592"/>
      <c r="CW9" s="592"/>
      <c r="CX9" s="592"/>
      <c r="CY9" s="593"/>
      <c r="CZ9" s="594">
        <v>10.8</v>
      </c>
      <c r="DA9" s="594"/>
      <c r="DB9" s="594"/>
      <c r="DC9" s="594"/>
      <c r="DD9" s="600">
        <v>48953</v>
      </c>
      <c r="DE9" s="592"/>
      <c r="DF9" s="592"/>
      <c r="DG9" s="592"/>
      <c r="DH9" s="592"/>
      <c r="DI9" s="592"/>
      <c r="DJ9" s="592"/>
      <c r="DK9" s="592"/>
      <c r="DL9" s="592"/>
      <c r="DM9" s="592"/>
      <c r="DN9" s="592"/>
      <c r="DO9" s="592"/>
      <c r="DP9" s="593"/>
      <c r="DQ9" s="600">
        <v>895049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238063</v>
      </c>
      <c r="S10" s="592"/>
      <c r="T10" s="592"/>
      <c r="U10" s="592"/>
      <c r="V10" s="592"/>
      <c r="W10" s="592"/>
      <c r="X10" s="592"/>
      <c r="Y10" s="593"/>
      <c r="Z10" s="594">
        <v>2.4</v>
      </c>
      <c r="AA10" s="594"/>
      <c r="AB10" s="594"/>
      <c r="AC10" s="594"/>
      <c r="AD10" s="595">
        <v>238063</v>
      </c>
      <c r="AE10" s="595"/>
      <c r="AF10" s="595"/>
      <c r="AG10" s="595"/>
      <c r="AH10" s="595"/>
      <c r="AI10" s="595"/>
      <c r="AJ10" s="595"/>
      <c r="AK10" s="595"/>
      <c r="AL10" s="596">
        <v>3.8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60830</v>
      </c>
      <c r="BH10" s="592"/>
      <c r="BI10" s="592"/>
      <c r="BJ10" s="592"/>
      <c r="BK10" s="592"/>
      <c r="BL10" s="592"/>
      <c r="BM10" s="592"/>
      <c r="BN10" s="593"/>
      <c r="BO10" s="594">
        <v>2.2999999999999998</v>
      </c>
      <c r="BP10" s="594"/>
      <c r="BQ10" s="594"/>
      <c r="BR10" s="594"/>
      <c r="BS10" s="600">
        <v>10100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90466</v>
      </c>
      <c r="CS10" s="592"/>
      <c r="CT10" s="592"/>
      <c r="CU10" s="592"/>
      <c r="CV10" s="592"/>
      <c r="CW10" s="592"/>
      <c r="CX10" s="592"/>
      <c r="CY10" s="593"/>
      <c r="CZ10" s="594">
        <v>0.9</v>
      </c>
      <c r="DA10" s="594"/>
      <c r="DB10" s="594"/>
      <c r="DC10" s="594"/>
      <c r="DD10" s="600">
        <v>23184</v>
      </c>
      <c r="DE10" s="592"/>
      <c r="DF10" s="592"/>
      <c r="DG10" s="592"/>
      <c r="DH10" s="592"/>
      <c r="DI10" s="592"/>
      <c r="DJ10" s="592"/>
      <c r="DK10" s="592"/>
      <c r="DL10" s="592"/>
      <c r="DM10" s="592"/>
      <c r="DN10" s="592"/>
      <c r="DO10" s="592"/>
      <c r="DP10" s="593"/>
      <c r="DQ10" s="600">
        <v>41028</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5695</v>
      </c>
      <c r="S11" s="592"/>
      <c r="T11" s="592"/>
      <c r="U11" s="592"/>
      <c r="V11" s="592"/>
      <c r="W11" s="592"/>
      <c r="X11" s="592"/>
      <c r="Y11" s="593"/>
      <c r="Z11" s="594">
        <v>0.1</v>
      </c>
      <c r="AA11" s="594"/>
      <c r="AB11" s="594"/>
      <c r="AC11" s="594"/>
      <c r="AD11" s="595">
        <v>5695</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89712</v>
      </c>
      <c r="BH11" s="592"/>
      <c r="BI11" s="592"/>
      <c r="BJ11" s="592"/>
      <c r="BK11" s="592"/>
      <c r="BL11" s="592"/>
      <c r="BM11" s="592"/>
      <c r="BN11" s="593"/>
      <c r="BO11" s="594">
        <v>3.4</v>
      </c>
      <c r="BP11" s="594"/>
      <c r="BQ11" s="594"/>
      <c r="BR11" s="594"/>
      <c r="BS11" s="600">
        <v>14672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300350</v>
      </c>
      <c r="CS11" s="592"/>
      <c r="CT11" s="592"/>
      <c r="CU11" s="592"/>
      <c r="CV11" s="592"/>
      <c r="CW11" s="592"/>
      <c r="CX11" s="592"/>
      <c r="CY11" s="593"/>
      <c r="CZ11" s="594">
        <v>3.1</v>
      </c>
      <c r="DA11" s="594"/>
      <c r="DB11" s="594"/>
      <c r="DC11" s="594"/>
      <c r="DD11" s="600">
        <v>94855</v>
      </c>
      <c r="DE11" s="592"/>
      <c r="DF11" s="592"/>
      <c r="DG11" s="592"/>
      <c r="DH11" s="592"/>
      <c r="DI11" s="592"/>
      <c r="DJ11" s="592"/>
      <c r="DK11" s="592"/>
      <c r="DL11" s="592"/>
      <c r="DM11" s="592"/>
      <c r="DN11" s="592"/>
      <c r="DO11" s="592"/>
      <c r="DP11" s="593"/>
      <c r="DQ11" s="600">
        <v>190812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1276355</v>
      </c>
      <c r="BH12" s="592"/>
      <c r="BI12" s="592"/>
      <c r="BJ12" s="592"/>
      <c r="BK12" s="592"/>
      <c r="BL12" s="592"/>
      <c r="BM12" s="592"/>
      <c r="BN12" s="593"/>
      <c r="BO12" s="594">
        <v>47.9</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123421</v>
      </c>
      <c r="CS12" s="592"/>
      <c r="CT12" s="592"/>
      <c r="CU12" s="592"/>
      <c r="CV12" s="592"/>
      <c r="CW12" s="592"/>
      <c r="CX12" s="592"/>
      <c r="CY12" s="593"/>
      <c r="CZ12" s="594">
        <v>1.3</v>
      </c>
      <c r="DA12" s="594"/>
      <c r="DB12" s="594"/>
      <c r="DC12" s="594"/>
      <c r="DD12" s="600" t="s">
        <v>111</v>
      </c>
      <c r="DE12" s="592"/>
      <c r="DF12" s="592"/>
      <c r="DG12" s="592"/>
      <c r="DH12" s="592"/>
      <c r="DI12" s="592"/>
      <c r="DJ12" s="592"/>
      <c r="DK12" s="592"/>
      <c r="DL12" s="592"/>
      <c r="DM12" s="592"/>
      <c r="DN12" s="592"/>
      <c r="DO12" s="592"/>
      <c r="DP12" s="593"/>
      <c r="DQ12" s="600">
        <v>87369</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28591</v>
      </c>
      <c r="S13" s="592"/>
      <c r="T13" s="592"/>
      <c r="U13" s="592"/>
      <c r="V13" s="592"/>
      <c r="W13" s="592"/>
      <c r="X13" s="592"/>
      <c r="Y13" s="593"/>
      <c r="Z13" s="594">
        <v>0.3</v>
      </c>
      <c r="AA13" s="594"/>
      <c r="AB13" s="594"/>
      <c r="AC13" s="594"/>
      <c r="AD13" s="595">
        <v>28591</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1269858</v>
      </c>
      <c r="BH13" s="592"/>
      <c r="BI13" s="592"/>
      <c r="BJ13" s="592"/>
      <c r="BK13" s="592"/>
      <c r="BL13" s="592"/>
      <c r="BM13" s="592"/>
      <c r="BN13" s="593"/>
      <c r="BO13" s="594">
        <v>47.7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1382606</v>
      </c>
      <c r="CS13" s="592"/>
      <c r="CT13" s="592"/>
      <c r="CU13" s="592"/>
      <c r="CV13" s="592"/>
      <c r="CW13" s="592"/>
      <c r="CX13" s="592"/>
      <c r="CY13" s="593"/>
      <c r="CZ13" s="594">
        <v>14.4</v>
      </c>
      <c r="DA13" s="594"/>
      <c r="DB13" s="594"/>
      <c r="DC13" s="594"/>
      <c r="DD13" s="600">
        <v>691109</v>
      </c>
      <c r="DE13" s="592"/>
      <c r="DF13" s="592"/>
      <c r="DG13" s="592"/>
      <c r="DH13" s="592"/>
      <c r="DI13" s="592"/>
      <c r="DJ13" s="592"/>
      <c r="DK13" s="592"/>
      <c r="DL13" s="592"/>
      <c r="DM13" s="592"/>
      <c r="DN13" s="592"/>
      <c r="DO13" s="592"/>
      <c r="DP13" s="593"/>
      <c r="DQ13" s="600">
        <v>893578</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56472</v>
      </c>
      <c r="BH14" s="592"/>
      <c r="BI14" s="592"/>
      <c r="BJ14" s="592"/>
      <c r="BK14" s="592"/>
      <c r="BL14" s="592"/>
      <c r="BM14" s="592"/>
      <c r="BN14" s="593"/>
      <c r="BO14" s="594">
        <v>2.1</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526174</v>
      </c>
      <c r="CS14" s="592"/>
      <c r="CT14" s="592"/>
      <c r="CU14" s="592"/>
      <c r="CV14" s="592"/>
      <c r="CW14" s="592"/>
      <c r="CX14" s="592"/>
      <c r="CY14" s="593"/>
      <c r="CZ14" s="594">
        <v>5.5</v>
      </c>
      <c r="DA14" s="594"/>
      <c r="DB14" s="594"/>
      <c r="DC14" s="594"/>
      <c r="DD14" s="600">
        <v>24722</v>
      </c>
      <c r="DE14" s="592"/>
      <c r="DF14" s="592"/>
      <c r="DG14" s="592"/>
      <c r="DH14" s="592"/>
      <c r="DI14" s="592"/>
      <c r="DJ14" s="592"/>
      <c r="DK14" s="592"/>
      <c r="DL14" s="592"/>
      <c r="DM14" s="592"/>
      <c r="DN14" s="592"/>
      <c r="DO14" s="592"/>
      <c r="DP14" s="593"/>
      <c r="DQ14" s="600">
        <v>497955</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14059</v>
      </c>
      <c r="S15" s="592"/>
      <c r="T15" s="592"/>
      <c r="U15" s="592"/>
      <c r="V15" s="592"/>
      <c r="W15" s="592"/>
      <c r="X15" s="592"/>
      <c r="Y15" s="593"/>
      <c r="Z15" s="594">
        <v>0.1</v>
      </c>
      <c r="AA15" s="594"/>
      <c r="AB15" s="594"/>
      <c r="AC15" s="594"/>
      <c r="AD15" s="595">
        <v>14059</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210220</v>
      </c>
      <c r="BH15" s="592"/>
      <c r="BI15" s="592"/>
      <c r="BJ15" s="592"/>
      <c r="BK15" s="592"/>
      <c r="BL15" s="592"/>
      <c r="BM15" s="592"/>
      <c r="BN15" s="593"/>
      <c r="BO15" s="594">
        <v>7.9</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868829</v>
      </c>
      <c r="CS15" s="592"/>
      <c r="CT15" s="592"/>
      <c r="CU15" s="592"/>
      <c r="CV15" s="592"/>
      <c r="CW15" s="592"/>
      <c r="CX15" s="592"/>
      <c r="CY15" s="593"/>
      <c r="CZ15" s="594">
        <v>9.1</v>
      </c>
      <c r="DA15" s="594"/>
      <c r="DB15" s="594"/>
      <c r="DC15" s="594"/>
      <c r="DD15" s="600">
        <v>91032</v>
      </c>
      <c r="DE15" s="592"/>
      <c r="DF15" s="592"/>
      <c r="DG15" s="592"/>
      <c r="DH15" s="592"/>
      <c r="DI15" s="592"/>
      <c r="DJ15" s="592"/>
      <c r="DK15" s="592"/>
      <c r="DL15" s="592"/>
      <c r="DM15" s="592"/>
      <c r="DN15" s="592"/>
      <c r="DO15" s="592"/>
      <c r="DP15" s="593"/>
      <c r="DQ15" s="600">
        <v>813237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3388001</v>
      </c>
      <c r="S16" s="592"/>
      <c r="T16" s="592"/>
      <c r="U16" s="592"/>
      <c r="V16" s="592"/>
      <c r="W16" s="592"/>
      <c r="X16" s="592"/>
      <c r="Y16" s="593"/>
      <c r="Z16" s="594">
        <v>34.5</v>
      </c>
      <c r="AA16" s="594"/>
      <c r="AB16" s="594"/>
      <c r="AC16" s="594"/>
      <c r="AD16" s="595">
        <v>3198009</v>
      </c>
      <c r="AE16" s="595"/>
      <c r="AF16" s="595"/>
      <c r="AG16" s="595"/>
      <c r="AH16" s="595"/>
      <c r="AI16" s="595"/>
      <c r="AJ16" s="595"/>
      <c r="AK16" s="595"/>
      <c r="AL16" s="596">
        <v>50.8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38588</v>
      </c>
      <c r="CS16" s="592"/>
      <c r="CT16" s="592"/>
      <c r="CU16" s="592"/>
      <c r="CV16" s="592"/>
      <c r="CW16" s="592"/>
      <c r="CX16" s="592"/>
      <c r="CY16" s="593"/>
      <c r="CZ16" s="594">
        <v>0.4</v>
      </c>
      <c r="DA16" s="594"/>
      <c r="DB16" s="594"/>
      <c r="DC16" s="594"/>
      <c r="DD16" s="600" t="s">
        <v>111</v>
      </c>
      <c r="DE16" s="592"/>
      <c r="DF16" s="592"/>
      <c r="DG16" s="592"/>
      <c r="DH16" s="592"/>
      <c r="DI16" s="592"/>
      <c r="DJ16" s="592"/>
      <c r="DK16" s="592"/>
      <c r="DL16" s="592"/>
      <c r="DM16" s="592"/>
      <c r="DN16" s="592"/>
      <c r="DO16" s="592"/>
      <c r="DP16" s="593"/>
      <c r="DQ16" s="600">
        <v>37107</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3198009</v>
      </c>
      <c r="S17" s="592"/>
      <c r="T17" s="592"/>
      <c r="U17" s="592"/>
      <c r="V17" s="592"/>
      <c r="W17" s="592"/>
      <c r="X17" s="592"/>
      <c r="Y17" s="593"/>
      <c r="Z17" s="594">
        <v>32.5</v>
      </c>
      <c r="AA17" s="594"/>
      <c r="AB17" s="594"/>
      <c r="AC17" s="594"/>
      <c r="AD17" s="595">
        <v>3198009</v>
      </c>
      <c r="AE17" s="595"/>
      <c r="AF17" s="595"/>
      <c r="AG17" s="595"/>
      <c r="AH17" s="595"/>
      <c r="AI17" s="595"/>
      <c r="AJ17" s="595"/>
      <c r="AK17" s="595"/>
      <c r="AL17" s="596">
        <v>50.8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1027731</v>
      </c>
      <c r="CS17" s="592"/>
      <c r="CT17" s="592"/>
      <c r="CU17" s="592"/>
      <c r="CV17" s="592"/>
      <c r="CW17" s="592"/>
      <c r="CX17" s="592"/>
      <c r="CY17" s="593"/>
      <c r="CZ17" s="594">
        <v>10.7</v>
      </c>
      <c r="DA17" s="594"/>
      <c r="DB17" s="594"/>
      <c r="DC17" s="594"/>
      <c r="DD17" s="600" t="s">
        <v>111</v>
      </c>
      <c r="DE17" s="592"/>
      <c r="DF17" s="592"/>
      <c r="DG17" s="592"/>
      <c r="DH17" s="592"/>
      <c r="DI17" s="592"/>
      <c r="DJ17" s="592"/>
      <c r="DK17" s="592"/>
      <c r="DL17" s="592"/>
      <c r="DM17" s="592"/>
      <c r="DN17" s="592"/>
      <c r="DO17" s="592"/>
      <c r="DP17" s="593"/>
      <c r="DQ17" s="600">
        <v>907693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189992</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15776</v>
      </c>
      <c r="BH19" s="592"/>
      <c r="BI19" s="592"/>
      <c r="BJ19" s="592"/>
      <c r="BK19" s="592"/>
      <c r="BL19" s="592"/>
      <c r="BM19" s="592"/>
      <c r="BN19" s="593"/>
      <c r="BO19" s="594">
        <v>0.6</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6468885</v>
      </c>
      <c r="S20" s="592"/>
      <c r="T20" s="592"/>
      <c r="U20" s="592"/>
      <c r="V20" s="592"/>
      <c r="W20" s="592"/>
      <c r="X20" s="592"/>
      <c r="Y20" s="593"/>
      <c r="Z20" s="594">
        <v>65.8</v>
      </c>
      <c r="AA20" s="594"/>
      <c r="AB20" s="594"/>
      <c r="AC20" s="594"/>
      <c r="AD20" s="595">
        <v>6278893</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15776</v>
      </c>
      <c r="BH20" s="592"/>
      <c r="BI20" s="592"/>
      <c r="BJ20" s="592"/>
      <c r="BK20" s="592"/>
      <c r="BL20" s="592"/>
      <c r="BM20" s="592"/>
      <c r="BN20" s="593"/>
      <c r="BO20" s="594">
        <v>0.6</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9574872</v>
      </c>
      <c r="CS20" s="592"/>
      <c r="CT20" s="592"/>
      <c r="CU20" s="592"/>
      <c r="CV20" s="592"/>
      <c r="CW20" s="592"/>
      <c r="CX20" s="592"/>
      <c r="CY20" s="593"/>
      <c r="CZ20" s="594">
        <v>100</v>
      </c>
      <c r="DA20" s="594"/>
      <c r="DB20" s="594"/>
      <c r="DC20" s="594"/>
      <c r="DD20" s="600">
        <v>1089939</v>
      </c>
      <c r="DE20" s="592"/>
      <c r="DF20" s="592"/>
      <c r="DG20" s="592"/>
      <c r="DH20" s="592"/>
      <c r="DI20" s="592"/>
      <c r="DJ20" s="592"/>
      <c r="DK20" s="592"/>
      <c r="DL20" s="592"/>
      <c r="DM20" s="592"/>
      <c r="DN20" s="592"/>
      <c r="DO20" s="592"/>
      <c r="DP20" s="593"/>
      <c r="DQ20" s="600">
        <v>6995964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3812</v>
      </c>
      <c r="S21" s="592"/>
      <c r="T21" s="592"/>
      <c r="U21" s="592"/>
      <c r="V21" s="592"/>
      <c r="W21" s="592"/>
      <c r="X21" s="592"/>
      <c r="Y21" s="593"/>
      <c r="Z21" s="594">
        <v>0</v>
      </c>
      <c r="AA21" s="594"/>
      <c r="AB21" s="594"/>
      <c r="AC21" s="594"/>
      <c r="AD21" s="595">
        <v>3812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15776</v>
      </c>
      <c r="BH21" s="592"/>
      <c r="BI21" s="592"/>
      <c r="BJ21" s="592"/>
      <c r="BK21" s="592"/>
      <c r="BL21" s="592"/>
      <c r="BM21" s="592"/>
      <c r="BN21" s="593"/>
      <c r="BO21" s="594">
        <v>0.6</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178887</v>
      </c>
      <c r="S22" s="592"/>
      <c r="T22" s="592"/>
      <c r="U22" s="592"/>
      <c r="V22" s="592"/>
      <c r="W22" s="592"/>
      <c r="X22" s="592"/>
      <c r="Y22" s="593"/>
      <c r="Z22" s="594">
        <v>1.8</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205968</v>
      </c>
      <c r="S23" s="592"/>
      <c r="T23" s="592"/>
      <c r="U23" s="592"/>
      <c r="V23" s="592"/>
      <c r="W23" s="592"/>
      <c r="X23" s="592"/>
      <c r="Y23" s="593"/>
      <c r="Z23" s="594">
        <v>2.1</v>
      </c>
      <c r="AA23" s="594"/>
      <c r="AB23" s="594"/>
      <c r="AC23" s="594"/>
      <c r="AD23" s="595" t="s">
        <v>111</v>
      </c>
      <c r="AE23" s="595"/>
      <c r="AF23" s="595"/>
      <c r="AG23" s="595"/>
      <c r="AH23" s="595"/>
      <c r="AI23" s="595"/>
      <c r="AJ23" s="595"/>
      <c r="AK23" s="595"/>
      <c r="AL23" s="596" t="s">
        <v>111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44835</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4218663</v>
      </c>
      <c r="CS24" s="581"/>
      <c r="CT24" s="581"/>
      <c r="CU24" s="581"/>
      <c r="CV24" s="581"/>
      <c r="CW24" s="581"/>
      <c r="CX24" s="581"/>
      <c r="CY24" s="582"/>
      <c r="CZ24" s="622">
        <v>44.1</v>
      </c>
      <c r="DA24" s="623"/>
      <c r="DB24" s="623"/>
      <c r="DC24" s="624"/>
      <c r="DD24" s="621">
        <v>2755495</v>
      </c>
      <c r="DE24" s="581"/>
      <c r="DF24" s="581"/>
      <c r="DG24" s="581"/>
      <c r="DH24" s="581"/>
      <c r="DI24" s="581"/>
      <c r="DJ24" s="581"/>
      <c r="DK24" s="582"/>
      <c r="DL24" s="621">
        <v>2531936</v>
      </c>
      <c r="DM24" s="581"/>
      <c r="DN24" s="581"/>
      <c r="DO24" s="581"/>
      <c r="DP24" s="581"/>
      <c r="DQ24" s="581"/>
      <c r="DR24" s="581"/>
      <c r="DS24" s="581"/>
      <c r="DT24" s="581"/>
      <c r="DU24" s="581"/>
      <c r="DV24" s="582"/>
      <c r="DW24" s="585">
        <v>37.6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1013346</v>
      </c>
      <c r="S25" s="592"/>
      <c r="T25" s="592"/>
      <c r="U25" s="592"/>
      <c r="V25" s="592"/>
      <c r="W25" s="592"/>
      <c r="X25" s="592"/>
      <c r="Y25" s="593"/>
      <c r="Z25" s="594">
        <v>10.3</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1316954</v>
      </c>
      <c r="CS25" s="617"/>
      <c r="CT25" s="617"/>
      <c r="CU25" s="617"/>
      <c r="CV25" s="617"/>
      <c r="CW25" s="617"/>
      <c r="CX25" s="617"/>
      <c r="CY25" s="618"/>
      <c r="CZ25" s="625">
        <v>13.8</v>
      </c>
      <c r="DA25" s="626"/>
      <c r="DB25" s="626"/>
      <c r="DC25" s="627"/>
      <c r="DD25" s="600">
        <v>1191986</v>
      </c>
      <c r="DE25" s="617"/>
      <c r="DF25" s="617"/>
      <c r="DG25" s="617"/>
      <c r="DH25" s="617"/>
      <c r="DI25" s="617"/>
      <c r="DJ25" s="617"/>
      <c r="DK25" s="618"/>
      <c r="DL25" s="600">
        <v>1146606</v>
      </c>
      <c r="DM25" s="617"/>
      <c r="DN25" s="617"/>
      <c r="DO25" s="617"/>
      <c r="DP25" s="617"/>
      <c r="DQ25" s="617"/>
      <c r="DR25" s="617"/>
      <c r="DS25" s="617"/>
      <c r="DT25" s="617"/>
      <c r="DU25" s="617"/>
      <c r="DV25" s="618"/>
      <c r="DW25" s="596">
        <v>17</v>
      </c>
      <c r="DX25" s="619"/>
      <c r="DY25" s="619"/>
      <c r="DZ25" s="619"/>
      <c r="EA25" s="619"/>
      <c r="EB25" s="619"/>
      <c r="EC25" s="620"/>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823228</v>
      </c>
      <c r="CS26" s="592"/>
      <c r="CT26" s="592"/>
      <c r="CU26" s="592"/>
      <c r="CV26" s="592"/>
      <c r="CW26" s="592"/>
      <c r="CX26" s="592"/>
      <c r="CY26" s="593"/>
      <c r="CZ26" s="625">
        <v>8.6</v>
      </c>
      <c r="DA26" s="626"/>
      <c r="DB26" s="626"/>
      <c r="DC26" s="627"/>
      <c r="DD26" s="600">
        <v>738756</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9"/>
      <c r="DY26" s="619"/>
      <c r="DZ26" s="619"/>
      <c r="EA26" s="619"/>
      <c r="EB26" s="619"/>
      <c r="EC26" s="620"/>
    </row>
    <row r="27" spans="2:133" ht="11.25" customHeight="1">
      <c r="B27" s="588" t="s">
        <v>278</v>
      </c>
      <c r="C27" s="589"/>
      <c r="D27" s="589"/>
      <c r="E27" s="589"/>
      <c r="F27" s="589"/>
      <c r="G27" s="589"/>
      <c r="H27" s="589"/>
      <c r="I27" s="589"/>
      <c r="J27" s="589"/>
      <c r="K27" s="589"/>
      <c r="L27" s="589"/>
      <c r="M27" s="589"/>
      <c r="N27" s="589"/>
      <c r="O27" s="589"/>
      <c r="P27" s="589"/>
      <c r="Q27" s="590"/>
      <c r="R27" s="591">
        <v>724125</v>
      </c>
      <c r="S27" s="592"/>
      <c r="T27" s="592"/>
      <c r="U27" s="592"/>
      <c r="V27" s="592"/>
      <c r="W27" s="592"/>
      <c r="X27" s="592"/>
      <c r="Y27" s="593"/>
      <c r="Z27" s="594">
        <v>7.4</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2663561</v>
      </c>
      <c r="BH27" s="592"/>
      <c r="BI27" s="592"/>
      <c r="BJ27" s="592"/>
      <c r="BK27" s="592"/>
      <c r="BL27" s="592"/>
      <c r="BM27" s="592"/>
      <c r="BN27" s="593"/>
      <c r="BO27" s="594">
        <v>100</v>
      </c>
      <c r="BP27" s="594"/>
      <c r="BQ27" s="594"/>
      <c r="BR27" s="594"/>
      <c r="BS27" s="600">
        <v>24772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1873986</v>
      </c>
      <c r="CS27" s="617"/>
      <c r="CT27" s="617"/>
      <c r="CU27" s="617"/>
      <c r="CV27" s="617"/>
      <c r="CW27" s="617"/>
      <c r="CX27" s="617"/>
      <c r="CY27" s="618"/>
      <c r="CZ27" s="625">
        <v>19.600000000000001</v>
      </c>
      <c r="DA27" s="626"/>
      <c r="DB27" s="626"/>
      <c r="DC27" s="627"/>
      <c r="DD27" s="600">
        <v>655824</v>
      </c>
      <c r="DE27" s="617"/>
      <c r="DF27" s="617"/>
      <c r="DG27" s="617"/>
      <c r="DH27" s="617"/>
      <c r="DI27" s="617"/>
      <c r="DJ27" s="617"/>
      <c r="DK27" s="618"/>
      <c r="DL27" s="600">
        <v>477645</v>
      </c>
      <c r="DM27" s="617"/>
      <c r="DN27" s="617"/>
      <c r="DO27" s="617"/>
      <c r="DP27" s="617"/>
      <c r="DQ27" s="617"/>
      <c r="DR27" s="617"/>
      <c r="DS27" s="617"/>
      <c r="DT27" s="617"/>
      <c r="DU27" s="617"/>
      <c r="DV27" s="618"/>
      <c r="DW27" s="596">
        <v>7.1</v>
      </c>
      <c r="DX27" s="619"/>
      <c r="DY27" s="619"/>
      <c r="DZ27" s="619"/>
      <c r="EA27" s="619"/>
      <c r="EB27" s="619"/>
      <c r="EC27" s="620"/>
    </row>
    <row r="28" spans="2:133" ht="11.25" customHeight="1">
      <c r="B28" s="588" t="s">
        <v>281</v>
      </c>
      <c r="C28" s="589"/>
      <c r="D28" s="589"/>
      <c r="E28" s="589"/>
      <c r="F28" s="589"/>
      <c r="G28" s="589"/>
      <c r="H28" s="589"/>
      <c r="I28" s="589"/>
      <c r="J28" s="589"/>
      <c r="K28" s="589"/>
      <c r="L28" s="589"/>
      <c r="M28" s="589"/>
      <c r="N28" s="589"/>
      <c r="O28" s="589"/>
      <c r="P28" s="589"/>
      <c r="Q28" s="590"/>
      <c r="R28" s="591">
        <v>85478</v>
      </c>
      <c r="S28" s="592"/>
      <c r="T28" s="592"/>
      <c r="U28" s="592"/>
      <c r="V28" s="592"/>
      <c r="W28" s="592"/>
      <c r="X28" s="592"/>
      <c r="Y28" s="593"/>
      <c r="Z28" s="594">
        <v>0.9</v>
      </c>
      <c r="AA28" s="594"/>
      <c r="AB28" s="594"/>
      <c r="AC28" s="594"/>
      <c r="AD28" s="595">
        <v>6669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1027723</v>
      </c>
      <c r="CS28" s="592"/>
      <c r="CT28" s="592"/>
      <c r="CU28" s="592"/>
      <c r="CV28" s="592"/>
      <c r="CW28" s="592"/>
      <c r="CX28" s="592"/>
      <c r="CY28" s="593"/>
      <c r="CZ28" s="625">
        <v>10.7</v>
      </c>
      <c r="DA28" s="626"/>
      <c r="DB28" s="626"/>
      <c r="DC28" s="627"/>
      <c r="DD28" s="600">
        <v>907685</v>
      </c>
      <c r="DE28" s="592"/>
      <c r="DF28" s="592"/>
      <c r="DG28" s="592"/>
      <c r="DH28" s="592"/>
      <c r="DI28" s="592"/>
      <c r="DJ28" s="592"/>
      <c r="DK28" s="593"/>
      <c r="DL28" s="600">
        <v>907685</v>
      </c>
      <c r="DM28" s="592"/>
      <c r="DN28" s="592"/>
      <c r="DO28" s="592"/>
      <c r="DP28" s="592"/>
      <c r="DQ28" s="592"/>
      <c r="DR28" s="592"/>
      <c r="DS28" s="592"/>
      <c r="DT28" s="592"/>
      <c r="DU28" s="592"/>
      <c r="DV28" s="593"/>
      <c r="DW28" s="596">
        <v>13.5</v>
      </c>
      <c r="DX28" s="619"/>
      <c r="DY28" s="619"/>
      <c r="DZ28" s="619"/>
      <c r="EA28" s="619"/>
      <c r="EB28" s="619"/>
      <c r="EC28" s="620"/>
    </row>
    <row r="29" spans="2:133" ht="11.25" customHeight="1">
      <c r="B29" s="588" t="s">
        <v>283</v>
      </c>
      <c r="C29" s="589"/>
      <c r="D29" s="589"/>
      <c r="E29" s="589"/>
      <c r="F29" s="589"/>
      <c r="G29" s="589"/>
      <c r="H29" s="589"/>
      <c r="I29" s="589"/>
      <c r="J29" s="589"/>
      <c r="K29" s="589"/>
      <c r="L29" s="589"/>
      <c r="M29" s="589"/>
      <c r="N29" s="589"/>
      <c r="O29" s="589"/>
      <c r="P29" s="589"/>
      <c r="Q29" s="590"/>
      <c r="R29" s="591">
        <v>2394</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1024029</v>
      </c>
      <c r="CS29" s="617"/>
      <c r="CT29" s="617"/>
      <c r="CU29" s="617"/>
      <c r="CV29" s="617"/>
      <c r="CW29" s="617"/>
      <c r="CX29" s="617"/>
      <c r="CY29" s="618"/>
      <c r="CZ29" s="625">
        <v>10.7</v>
      </c>
      <c r="DA29" s="626"/>
      <c r="DB29" s="626"/>
      <c r="DC29" s="627"/>
      <c r="DD29" s="600">
        <v>903991</v>
      </c>
      <c r="DE29" s="617"/>
      <c r="DF29" s="617"/>
      <c r="DG29" s="617"/>
      <c r="DH29" s="617"/>
      <c r="DI29" s="617"/>
      <c r="DJ29" s="617"/>
      <c r="DK29" s="618"/>
      <c r="DL29" s="600">
        <v>903991</v>
      </c>
      <c r="DM29" s="617"/>
      <c r="DN29" s="617"/>
      <c r="DO29" s="617"/>
      <c r="DP29" s="617"/>
      <c r="DQ29" s="617"/>
      <c r="DR29" s="617"/>
      <c r="DS29" s="617"/>
      <c r="DT29" s="617"/>
      <c r="DU29" s="617"/>
      <c r="DV29" s="618"/>
      <c r="DW29" s="596">
        <v>13.4</v>
      </c>
      <c r="DX29" s="619"/>
      <c r="DY29" s="619"/>
      <c r="DZ29" s="619"/>
      <c r="EA29" s="619"/>
      <c r="EB29" s="619"/>
      <c r="EC29" s="620"/>
    </row>
    <row r="30" spans="2:133" ht="11.25" customHeight="1">
      <c r="B30" s="588" t="s">
        <v>287</v>
      </c>
      <c r="C30" s="589"/>
      <c r="D30" s="589"/>
      <c r="E30" s="589"/>
      <c r="F30" s="589"/>
      <c r="G30" s="589"/>
      <c r="H30" s="589"/>
      <c r="I30" s="589"/>
      <c r="J30" s="589"/>
      <c r="K30" s="589"/>
      <c r="L30" s="589"/>
      <c r="M30" s="589"/>
      <c r="N30" s="589"/>
      <c r="O30" s="589"/>
      <c r="P30" s="589"/>
      <c r="Q30" s="590"/>
      <c r="R30" s="591">
        <v>2658</v>
      </c>
      <c r="S30" s="592"/>
      <c r="T30" s="592"/>
      <c r="U30" s="592"/>
      <c r="V30" s="592"/>
      <c r="W30" s="592"/>
      <c r="X30" s="592"/>
      <c r="Y30" s="593"/>
      <c r="Z30" s="594">
        <v>0</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98.4</v>
      </c>
      <c r="BH30" s="650"/>
      <c r="BI30" s="650"/>
      <c r="BJ30" s="650"/>
      <c r="BK30" s="650"/>
      <c r="BL30" s="650"/>
      <c r="BM30" s="586">
        <v>94.9</v>
      </c>
      <c r="BN30" s="650"/>
      <c r="BO30" s="650"/>
      <c r="BP30" s="650"/>
      <c r="BQ30" s="651"/>
      <c r="BR30" s="649">
        <v>98.1</v>
      </c>
      <c r="BS30" s="650"/>
      <c r="BT30" s="650"/>
      <c r="BU30" s="650"/>
      <c r="BV30" s="650"/>
      <c r="BW30" s="650"/>
      <c r="BX30" s="586">
        <v>93.8</v>
      </c>
      <c r="BY30" s="650"/>
      <c r="BZ30" s="650"/>
      <c r="CA30" s="650"/>
      <c r="CB30" s="651"/>
      <c r="CD30" s="654"/>
      <c r="CE30" s="655"/>
      <c r="CF30" s="605" t="s">
        <v>290</v>
      </c>
      <c r="CG30" s="606"/>
      <c r="CH30" s="606"/>
      <c r="CI30" s="606"/>
      <c r="CJ30" s="606"/>
      <c r="CK30" s="606"/>
      <c r="CL30" s="606"/>
      <c r="CM30" s="606"/>
      <c r="CN30" s="606"/>
      <c r="CO30" s="606"/>
      <c r="CP30" s="606"/>
      <c r="CQ30" s="607"/>
      <c r="CR30" s="591">
        <v>876108</v>
      </c>
      <c r="CS30" s="592"/>
      <c r="CT30" s="592"/>
      <c r="CU30" s="592"/>
      <c r="CV30" s="592"/>
      <c r="CW30" s="592"/>
      <c r="CX30" s="592"/>
      <c r="CY30" s="593"/>
      <c r="CZ30" s="625">
        <v>9.1999999999999993</v>
      </c>
      <c r="DA30" s="626"/>
      <c r="DB30" s="626"/>
      <c r="DC30" s="627"/>
      <c r="DD30" s="600">
        <v>756070</v>
      </c>
      <c r="DE30" s="592"/>
      <c r="DF30" s="592"/>
      <c r="DG30" s="592"/>
      <c r="DH30" s="592"/>
      <c r="DI30" s="592"/>
      <c r="DJ30" s="592"/>
      <c r="DK30" s="593"/>
      <c r="DL30" s="600">
        <v>756070</v>
      </c>
      <c r="DM30" s="592"/>
      <c r="DN30" s="592"/>
      <c r="DO30" s="592"/>
      <c r="DP30" s="592"/>
      <c r="DQ30" s="592"/>
      <c r="DR30" s="592"/>
      <c r="DS30" s="592"/>
      <c r="DT30" s="592"/>
      <c r="DU30" s="592"/>
      <c r="DV30" s="593"/>
      <c r="DW30" s="596">
        <v>11.2</v>
      </c>
      <c r="DX30" s="619"/>
      <c r="DY30" s="619"/>
      <c r="DZ30" s="619"/>
      <c r="EA30" s="619"/>
      <c r="EB30" s="619"/>
      <c r="EC30" s="620"/>
    </row>
    <row r="31" spans="2:133" ht="11.25" customHeight="1">
      <c r="B31" s="588" t="s">
        <v>291</v>
      </c>
      <c r="C31" s="589"/>
      <c r="D31" s="589"/>
      <c r="E31" s="589"/>
      <c r="F31" s="589"/>
      <c r="G31" s="589"/>
      <c r="H31" s="589"/>
      <c r="I31" s="589"/>
      <c r="J31" s="589"/>
      <c r="K31" s="589"/>
      <c r="L31" s="589"/>
      <c r="M31" s="589"/>
      <c r="N31" s="589"/>
      <c r="O31" s="589"/>
      <c r="P31" s="589"/>
      <c r="Q31" s="590"/>
      <c r="R31" s="591">
        <v>104370</v>
      </c>
      <c r="S31" s="592"/>
      <c r="T31" s="592"/>
      <c r="U31" s="592"/>
      <c r="V31" s="592"/>
      <c r="W31" s="592"/>
      <c r="X31" s="592"/>
      <c r="Y31" s="593"/>
      <c r="Z31" s="594">
        <v>1.1000000000000001</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98.8</v>
      </c>
      <c r="BH31" s="617"/>
      <c r="BI31" s="617"/>
      <c r="BJ31" s="617"/>
      <c r="BK31" s="617"/>
      <c r="BL31" s="617"/>
      <c r="BM31" s="597">
        <v>96</v>
      </c>
      <c r="BN31" s="647"/>
      <c r="BO31" s="647"/>
      <c r="BP31" s="647"/>
      <c r="BQ31" s="648"/>
      <c r="BR31" s="646">
        <v>98.3</v>
      </c>
      <c r="BS31" s="617"/>
      <c r="BT31" s="617"/>
      <c r="BU31" s="617"/>
      <c r="BV31" s="617"/>
      <c r="BW31" s="617"/>
      <c r="BX31" s="597">
        <v>94.6</v>
      </c>
      <c r="BY31" s="647"/>
      <c r="BZ31" s="647"/>
      <c r="CA31" s="647"/>
      <c r="CB31" s="648"/>
      <c r="CD31" s="654"/>
      <c r="CE31" s="655"/>
      <c r="CF31" s="605" t="s">
        <v>294</v>
      </c>
      <c r="CG31" s="606"/>
      <c r="CH31" s="606"/>
      <c r="CI31" s="606"/>
      <c r="CJ31" s="606"/>
      <c r="CK31" s="606"/>
      <c r="CL31" s="606"/>
      <c r="CM31" s="606"/>
      <c r="CN31" s="606"/>
      <c r="CO31" s="606"/>
      <c r="CP31" s="606"/>
      <c r="CQ31" s="607"/>
      <c r="CR31" s="591">
        <v>147921</v>
      </c>
      <c r="CS31" s="617"/>
      <c r="CT31" s="617"/>
      <c r="CU31" s="617"/>
      <c r="CV31" s="617"/>
      <c r="CW31" s="617"/>
      <c r="CX31" s="617"/>
      <c r="CY31" s="618"/>
      <c r="CZ31" s="625">
        <v>1.5</v>
      </c>
      <c r="DA31" s="626"/>
      <c r="DB31" s="626"/>
      <c r="DC31" s="627"/>
      <c r="DD31" s="600">
        <v>147921</v>
      </c>
      <c r="DE31" s="617"/>
      <c r="DF31" s="617"/>
      <c r="DG31" s="617"/>
      <c r="DH31" s="617"/>
      <c r="DI31" s="617"/>
      <c r="DJ31" s="617"/>
      <c r="DK31" s="618"/>
      <c r="DL31" s="600">
        <v>147921</v>
      </c>
      <c r="DM31" s="617"/>
      <c r="DN31" s="617"/>
      <c r="DO31" s="617"/>
      <c r="DP31" s="617"/>
      <c r="DQ31" s="617"/>
      <c r="DR31" s="617"/>
      <c r="DS31" s="617"/>
      <c r="DT31" s="617"/>
      <c r="DU31" s="617"/>
      <c r="DV31" s="618"/>
      <c r="DW31" s="596">
        <v>2.2000000000000002</v>
      </c>
      <c r="DX31" s="619"/>
      <c r="DY31" s="619"/>
      <c r="DZ31" s="619"/>
      <c r="EA31" s="619"/>
      <c r="EB31" s="619"/>
      <c r="EC31" s="620"/>
    </row>
    <row r="32" spans="2:133" ht="11.25" customHeight="1">
      <c r="B32" s="588" t="s">
        <v>295</v>
      </c>
      <c r="C32" s="589"/>
      <c r="D32" s="589"/>
      <c r="E32" s="589"/>
      <c r="F32" s="589"/>
      <c r="G32" s="589"/>
      <c r="H32" s="589"/>
      <c r="I32" s="589"/>
      <c r="J32" s="589"/>
      <c r="K32" s="589"/>
      <c r="L32" s="589"/>
      <c r="M32" s="589"/>
      <c r="N32" s="589"/>
      <c r="O32" s="589"/>
      <c r="P32" s="589"/>
      <c r="Q32" s="590"/>
      <c r="R32" s="591">
        <v>456666</v>
      </c>
      <c r="S32" s="592"/>
      <c r="T32" s="592"/>
      <c r="U32" s="592"/>
      <c r="V32" s="592"/>
      <c r="W32" s="592"/>
      <c r="X32" s="592"/>
      <c r="Y32" s="593"/>
      <c r="Z32" s="594">
        <v>4.5999999999999996</v>
      </c>
      <c r="AA32" s="594"/>
      <c r="AB32" s="594"/>
      <c r="AC32" s="594"/>
      <c r="AD32" s="595">
        <v>269</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97.9</v>
      </c>
      <c r="BH32" s="659"/>
      <c r="BI32" s="659"/>
      <c r="BJ32" s="659"/>
      <c r="BK32" s="659"/>
      <c r="BL32" s="659"/>
      <c r="BM32" s="660">
        <v>93.4</v>
      </c>
      <c r="BN32" s="659"/>
      <c r="BO32" s="659"/>
      <c r="BP32" s="659"/>
      <c r="BQ32" s="661"/>
      <c r="BR32" s="658">
        <v>97.7</v>
      </c>
      <c r="BS32" s="659"/>
      <c r="BT32" s="659"/>
      <c r="BU32" s="659"/>
      <c r="BV32" s="659"/>
      <c r="BW32" s="659"/>
      <c r="BX32" s="660">
        <v>92.4</v>
      </c>
      <c r="BY32" s="659"/>
      <c r="BZ32" s="659"/>
      <c r="CA32" s="659"/>
      <c r="CB32" s="661"/>
      <c r="CD32" s="656"/>
      <c r="CE32" s="657"/>
      <c r="CF32" s="605" t="s">
        <v>297</v>
      </c>
      <c r="CG32" s="606"/>
      <c r="CH32" s="606"/>
      <c r="CI32" s="606"/>
      <c r="CJ32" s="606"/>
      <c r="CK32" s="606"/>
      <c r="CL32" s="606"/>
      <c r="CM32" s="606"/>
      <c r="CN32" s="606"/>
      <c r="CO32" s="606"/>
      <c r="CP32" s="606"/>
      <c r="CQ32" s="607"/>
      <c r="CR32" s="591">
        <v>3694</v>
      </c>
      <c r="CS32" s="592"/>
      <c r="CT32" s="592"/>
      <c r="CU32" s="592"/>
      <c r="CV32" s="592"/>
      <c r="CW32" s="592"/>
      <c r="CX32" s="592"/>
      <c r="CY32" s="593"/>
      <c r="CZ32" s="625">
        <v>0</v>
      </c>
      <c r="DA32" s="626"/>
      <c r="DB32" s="626"/>
      <c r="DC32" s="627"/>
      <c r="DD32" s="600">
        <v>3694</v>
      </c>
      <c r="DE32" s="592"/>
      <c r="DF32" s="592"/>
      <c r="DG32" s="592"/>
      <c r="DH32" s="592"/>
      <c r="DI32" s="592"/>
      <c r="DJ32" s="592"/>
      <c r="DK32" s="593"/>
      <c r="DL32" s="600">
        <v>3694</v>
      </c>
      <c r="DM32" s="592"/>
      <c r="DN32" s="592"/>
      <c r="DO32" s="592"/>
      <c r="DP32" s="592"/>
      <c r="DQ32" s="592"/>
      <c r="DR32" s="592"/>
      <c r="DS32" s="592"/>
      <c r="DT32" s="592"/>
      <c r="DU32" s="592"/>
      <c r="DV32" s="593"/>
      <c r="DW32" s="596">
        <v>0.1</v>
      </c>
      <c r="DX32" s="619"/>
      <c r="DY32" s="619"/>
      <c r="DZ32" s="619"/>
      <c r="EA32" s="619"/>
      <c r="EB32" s="619"/>
      <c r="EC32" s="620"/>
    </row>
    <row r="33" spans="2:133" ht="11.25" customHeight="1">
      <c r="B33" s="588" t="s">
        <v>298</v>
      </c>
      <c r="C33" s="589"/>
      <c r="D33" s="589"/>
      <c r="E33" s="589"/>
      <c r="F33" s="589"/>
      <c r="G33" s="589"/>
      <c r="H33" s="589"/>
      <c r="I33" s="589"/>
      <c r="J33" s="589"/>
      <c r="K33" s="589"/>
      <c r="L33" s="589"/>
      <c r="M33" s="589"/>
      <c r="N33" s="589"/>
      <c r="O33" s="589"/>
      <c r="P33" s="589"/>
      <c r="Q33" s="590"/>
      <c r="R33" s="591">
        <v>541500</v>
      </c>
      <c r="S33" s="592"/>
      <c r="T33" s="592"/>
      <c r="U33" s="592"/>
      <c r="V33" s="592"/>
      <c r="W33" s="592"/>
      <c r="X33" s="592"/>
      <c r="Y33" s="593"/>
      <c r="Z33" s="594">
        <v>5.5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4227682</v>
      </c>
      <c r="CS33" s="617"/>
      <c r="CT33" s="617"/>
      <c r="CU33" s="617"/>
      <c r="CV33" s="617"/>
      <c r="CW33" s="617"/>
      <c r="CX33" s="617"/>
      <c r="CY33" s="618"/>
      <c r="CZ33" s="625">
        <v>44.2</v>
      </c>
      <c r="DA33" s="626"/>
      <c r="DB33" s="626"/>
      <c r="DC33" s="627"/>
      <c r="DD33" s="600">
        <v>3638839</v>
      </c>
      <c r="DE33" s="617"/>
      <c r="DF33" s="617"/>
      <c r="DG33" s="617"/>
      <c r="DH33" s="617"/>
      <c r="DI33" s="617"/>
      <c r="DJ33" s="617"/>
      <c r="DK33" s="618"/>
      <c r="DL33" s="600">
        <v>3151550</v>
      </c>
      <c r="DM33" s="617"/>
      <c r="DN33" s="617"/>
      <c r="DO33" s="617"/>
      <c r="DP33" s="617"/>
      <c r="DQ33" s="617"/>
      <c r="DR33" s="617"/>
      <c r="DS33" s="617"/>
      <c r="DT33" s="617"/>
      <c r="DU33" s="617"/>
      <c r="DV33" s="618"/>
      <c r="DW33" s="596">
        <v>46.8</v>
      </c>
      <c r="DX33" s="619"/>
      <c r="DY33" s="619"/>
      <c r="DZ33" s="619"/>
      <c r="EA33" s="619"/>
      <c r="EB33" s="619"/>
      <c r="EC33" s="620"/>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1362209</v>
      </c>
      <c r="CS34" s="592"/>
      <c r="CT34" s="592"/>
      <c r="CU34" s="592"/>
      <c r="CV34" s="592"/>
      <c r="CW34" s="592"/>
      <c r="CX34" s="592"/>
      <c r="CY34" s="593"/>
      <c r="CZ34" s="625">
        <v>14.2</v>
      </c>
      <c r="DA34" s="626"/>
      <c r="DB34" s="626"/>
      <c r="DC34" s="627"/>
      <c r="DD34" s="600">
        <v>1169297</v>
      </c>
      <c r="DE34" s="592"/>
      <c r="DF34" s="592"/>
      <c r="DG34" s="592"/>
      <c r="DH34" s="592"/>
      <c r="DI34" s="592"/>
      <c r="DJ34" s="592"/>
      <c r="DK34" s="593"/>
      <c r="DL34" s="600">
        <v>910653</v>
      </c>
      <c r="DM34" s="592"/>
      <c r="DN34" s="592"/>
      <c r="DO34" s="592"/>
      <c r="DP34" s="592"/>
      <c r="DQ34" s="592"/>
      <c r="DR34" s="592"/>
      <c r="DS34" s="592"/>
      <c r="DT34" s="592"/>
      <c r="DU34" s="592"/>
      <c r="DV34" s="593"/>
      <c r="DW34" s="596">
        <v>13.5</v>
      </c>
      <c r="DX34" s="619"/>
      <c r="DY34" s="619"/>
      <c r="DZ34" s="619"/>
      <c r="EA34" s="619"/>
      <c r="EB34" s="619"/>
      <c r="EC34" s="620"/>
    </row>
    <row r="35" spans="2:133" ht="11.25" customHeight="1">
      <c r="B35" s="588" t="s">
        <v>304</v>
      </c>
      <c r="C35" s="589"/>
      <c r="D35" s="589"/>
      <c r="E35" s="589"/>
      <c r="F35" s="589"/>
      <c r="G35" s="589"/>
      <c r="H35" s="589"/>
      <c r="I35" s="589"/>
      <c r="J35" s="589"/>
      <c r="K35" s="589"/>
      <c r="L35" s="589"/>
      <c r="M35" s="589"/>
      <c r="N35" s="589"/>
      <c r="O35" s="589"/>
      <c r="P35" s="589"/>
      <c r="Q35" s="590"/>
      <c r="R35" s="591">
        <v>450000</v>
      </c>
      <c r="S35" s="592"/>
      <c r="T35" s="592"/>
      <c r="U35" s="592"/>
      <c r="V35" s="592"/>
      <c r="W35" s="592"/>
      <c r="X35" s="592"/>
      <c r="Y35" s="593"/>
      <c r="Z35" s="594">
        <v>4.5999999999999996</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1356783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30844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157769</v>
      </c>
      <c r="CS35" s="617"/>
      <c r="CT35" s="617"/>
      <c r="CU35" s="617"/>
      <c r="CV35" s="617"/>
      <c r="CW35" s="617"/>
      <c r="CX35" s="617"/>
      <c r="CY35" s="618"/>
      <c r="CZ35" s="625">
        <v>1.6</v>
      </c>
      <c r="DA35" s="626"/>
      <c r="DB35" s="626"/>
      <c r="DC35" s="627"/>
      <c r="DD35" s="600">
        <v>124822</v>
      </c>
      <c r="DE35" s="617"/>
      <c r="DF35" s="617"/>
      <c r="DG35" s="617"/>
      <c r="DH35" s="617"/>
      <c r="DI35" s="617"/>
      <c r="DJ35" s="617"/>
      <c r="DK35" s="618"/>
      <c r="DL35" s="600">
        <v>124822</v>
      </c>
      <c r="DM35" s="617"/>
      <c r="DN35" s="617"/>
      <c r="DO35" s="617"/>
      <c r="DP35" s="617"/>
      <c r="DQ35" s="617"/>
      <c r="DR35" s="617"/>
      <c r="DS35" s="617"/>
      <c r="DT35" s="617"/>
      <c r="DU35" s="617"/>
      <c r="DV35" s="618"/>
      <c r="DW35" s="596">
        <v>1.9</v>
      </c>
      <c r="DX35" s="619"/>
      <c r="DY35" s="619"/>
      <c r="DZ35" s="619"/>
      <c r="EA35" s="619"/>
      <c r="EB35" s="619"/>
      <c r="EC35" s="620"/>
    </row>
    <row r="36" spans="2:133" ht="11.25" customHeight="1">
      <c r="B36" s="634" t="s">
        <v>308</v>
      </c>
      <c r="C36" s="635"/>
      <c r="D36" s="635"/>
      <c r="E36" s="635"/>
      <c r="F36" s="635"/>
      <c r="G36" s="635"/>
      <c r="H36" s="635"/>
      <c r="I36" s="635"/>
      <c r="J36" s="635"/>
      <c r="K36" s="635"/>
      <c r="L36" s="635"/>
      <c r="M36" s="635"/>
      <c r="N36" s="635"/>
      <c r="O36" s="635"/>
      <c r="P36" s="635"/>
      <c r="Q36" s="636"/>
      <c r="R36" s="663">
        <v>9832924</v>
      </c>
      <c r="S36" s="664"/>
      <c r="T36" s="664"/>
      <c r="U36" s="664"/>
      <c r="V36" s="664"/>
      <c r="W36" s="664"/>
      <c r="X36" s="664"/>
      <c r="Y36" s="665"/>
      <c r="Z36" s="666">
        <v>100</v>
      </c>
      <c r="AA36" s="666"/>
      <c r="AB36" s="666"/>
      <c r="AC36" s="666"/>
      <c r="AD36" s="667">
        <v>6289643</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379607</v>
      </c>
      <c r="BA36" s="592"/>
      <c r="BB36" s="592"/>
      <c r="BC36" s="592"/>
      <c r="BD36" s="617"/>
      <c r="BE36" s="617"/>
      <c r="BF36" s="648"/>
      <c r="BG36" s="605" t="s">
        <v>310</v>
      </c>
      <c r="BH36" s="606"/>
      <c r="BI36" s="606"/>
      <c r="BJ36" s="606"/>
      <c r="BK36" s="606"/>
      <c r="BL36" s="606"/>
      <c r="BM36" s="606"/>
      <c r="BN36" s="606"/>
      <c r="BO36" s="606"/>
      <c r="BP36" s="606"/>
      <c r="BQ36" s="606"/>
      <c r="BR36" s="606"/>
      <c r="BS36" s="606"/>
      <c r="BT36" s="606"/>
      <c r="BU36" s="607"/>
      <c r="BV36" s="591">
        <v>-26936</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1195568</v>
      </c>
      <c r="CS36" s="592"/>
      <c r="CT36" s="592"/>
      <c r="CU36" s="592"/>
      <c r="CV36" s="592"/>
      <c r="CW36" s="592"/>
      <c r="CX36" s="592"/>
      <c r="CY36" s="593"/>
      <c r="CZ36" s="625">
        <v>12.5</v>
      </c>
      <c r="DA36" s="626"/>
      <c r="DB36" s="626"/>
      <c r="DC36" s="627"/>
      <c r="DD36" s="600">
        <v>1082723</v>
      </c>
      <c r="DE36" s="592"/>
      <c r="DF36" s="592"/>
      <c r="DG36" s="592"/>
      <c r="DH36" s="592"/>
      <c r="DI36" s="592"/>
      <c r="DJ36" s="592"/>
      <c r="DK36" s="593"/>
      <c r="DL36" s="600">
        <v>943552</v>
      </c>
      <c r="DM36" s="592"/>
      <c r="DN36" s="592"/>
      <c r="DO36" s="592"/>
      <c r="DP36" s="592"/>
      <c r="DQ36" s="592"/>
      <c r="DR36" s="592"/>
      <c r="DS36" s="592"/>
      <c r="DT36" s="592"/>
      <c r="DU36" s="592"/>
      <c r="DV36" s="593"/>
      <c r="DW36" s="596">
        <v>14</v>
      </c>
      <c r="DX36" s="619"/>
      <c r="DY36" s="619"/>
      <c r="DZ36" s="619"/>
      <c r="EA36" s="619"/>
      <c r="EB36" s="619"/>
      <c r="EC36" s="620"/>
    </row>
    <row r="37" spans="2:133" ht="11.25" customHeight="1">
      <c r="AQ37" s="670" t="s">
        <v>312</v>
      </c>
      <c r="AR37" s="671"/>
      <c r="AS37" s="671"/>
      <c r="AT37" s="671"/>
      <c r="AU37" s="671"/>
      <c r="AV37" s="671"/>
      <c r="AW37" s="671"/>
      <c r="AX37" s="671"/>
      <c r="AY37" s="672"/>
      <c r="AZ37" s="591">
        <v>16647</v>
      </c>
      <c r="BA37" s="592"/>
      <c r="BB37" s="592"/>
      <c r="BC37" s="592"/>
      <c r="BD37" s="617"/>
      <c r="BE37" s="617"/>
      <c r="BF37" s="648"/>
      <c r="BG37" s="605" t="s">
        <v>313</v>
      </c>
      <c r="BH37" s="606"/>
      <c r="BI37" s="606"/>
      <c r="BJ37" s="606"/>
      <c r="BK37" s="606"/>
      <c r="BL37" s="606"/>
      <c r="BM37" s="606"/>
      <c r="BN37" s="606"/>
      <c r="BO37" s="606"/>
      <c r="BP37" s="606"/>
      <c r="BQ37" s="606"/>
      <c r="BR37" s="606"/>
      <c r="BS37" s="606"/>
      <c r="BT37" s="606"/>
      <c r="BU37" s="607"/>
      <c r="BV37" s="591">
        <v>4591</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836351</v>
      </c>
      <c r="CS37" s="617"/>
      <c r="CT37" s="617"/>
      <c r="CU37" s="617"/>
      <c r="CV37" s="617"/>
      <c r="CW37" s="617"/>
      <c r="CX37" s="617"/>
      <c r="CY37" s="618"/>
      <c r="CZ37" s="625">
        <v>8.6999999999999993</v>
      </c>
      <c r="DA37" s="626"/>
      <c r="DB37" s="626"/>
      <c r="DC37" s="627"/>
      <c r="DD37" s="600">
        <v>836351</v>
      </c>
      <c r="DE37" s="617"/>
      <c r="DF37" s="617"/>
      <c r="DG37" s="617"/>
      <c r="DH37" s="617"/>
      <c r="DI37" s="617"/>
      <c r="DJ37" s="617"/>
      <c r="DK37" s="618"/>
      <c r="DL37" s="600">
        <v>794118</v>
      </c>
      <c r="DM37" s="617"/>
      <c r="DN37" s="617"/>
      <c r="DO37" s="617"/>
      <c r="DP37" s="617"/>
      <c r="DQ37" s="617"/>
      <c r="DR37" s="617"/>
      <c r="DS37" s="617"/>
      <c r="DT37" s="617"/>
      <c r="DU37" s="617"/>
      <c r="DV37" s="618"/>
      <c r="DW37" s="596">
        <v>11.8</v>
      </c>
      <c r="DX37" s="619"/>
      <c r="DY37" s="619"/>
      <c r="DZ37" s="619"/>
      <c r="EA37" s="619"/>
      <c r="EB37" s="619"/>
      <c r="EC37" s="620"/>
    </row>
    <row r="38" spans="2:133" ht="11.25" customHeight="1">
      <c r="AQ38" s="670" t="s">
        <v>315</v>
      </c>
      <c r="AR38" s="671"/>
      <c r="AS38" s="671"/>
      <c r="AT38" s="671"/>
      <c r="AU38" s="671"/>
      <c r="AV38" s="671"/>
      <c r="AW38" s="671"/>
      <c r="AX38" s="671"/>
      <c r="AY38" s="672"/>
      <c r="AZ38" s="591" t="s">
        <v>316</v>
      </c>
      <c r="BA38" s="592"/>
      <c r="BB38" s="592"/>
      <c r="BC38" s="592"/>
      <c r="BD38" s="617"/>
      <c r="BE38" s="617"/>
      <c r="BF38" s="648"/>
      <c r="BG38" s="605" t="s">
        <v>317</v>
      </c>
      <c r="BH38" s="606"/>
      <c r="BI38" s="606"/>
      <c r="BJ38" s="606"/>
      <c r="BK38" s="606"/>
      <c r="BL38" s="606"/>
      <c r="BM38" s="606"/>
      <c r="BN38" s="606"/>
      <c r="BO38" s="606"/>
      <c r="BP38" s="606"/>
      <c r="BQ38" s="606"/>
      <c r="BR38" s="606"/>
      <c r="BS38" s="606"/>
      <c r="BT38" s="606"/>
      <c r="BU38" s="607"/>
      <c r="BV38" s="591">
        <v>7950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1340136</v>
      </c>
      <c r="CS38" s="592"/>
      <c r="CT38" s="592"/>
      <c r="CU38" s="592"/>
      <c r="CV38" s="592"/>
      <c r="CW38" s="592"/>
      <c r="CX38" s="592"/>
      <c r="CY38" s="593"/>
      <c r="CZ38" s="625">
        <v>14</v>
      </c>
      <c r="DA38" s="626"/>
      <c r="DB38" s="626"/>
      <c r="DC38" s="627"/>
      <c r="DD38" s="600">
        <v>1173179</v>
      </c>
      <c r="DE38" s="592"/>
      <c r="DF38" s="592"/>
      <c r="DG38" s="592"/>
      <c r="DH38" s="592"/>
      <c r="DI38" s="592"/>
      <c r="DJ38" s="592"/>
      <c r="DK38" s="593"/>
      <c r="DL38" s="600">
        <v>1172523</v>
      </c>
      <c r="DM38" s="592"/>
      <c r="DN38" s="592"/>
      <c r="DO38" s="592"/>
      <c r="DP38" s="592"/>
      <c r="DQ38" s="592"/>
      <c r="DR38" s="592"/>
      <c r="DS38" s="592"/>
      <c r="DT38" s="592"/>
      <c r="DU38" s="592"/>
      <c r="DV38" s="593"/>
      <c r="DW38" s="596">
        <v>17.399999999999999</v>
      </c>
      <c r="DX38" s="619"/>
      <c r="DY38" s="619"/>
      <c r="DZ38" s="619"/>
      <c r="EA38" s="619"/>
      <c r="EB38" s="619"/>
      <c r="EC38" s="620"/>
    </row>
    <row r="39" spans="2:133" ht="11.25" customHeight="1">
      <c r="AQ39" s="670" t="s">
        <v>319</v>
      </c>
      <c r="AR39" s="671"/>
      <c r="AS39" s="671"/>
      <c r="AT39" s="671"/>
      <c r="AU39" s="671"/>
      <c r="AV39" s="671"/>
      <c r="AW39" s="671"/>
      <c r="AX39" s="671"/>
      <c r="AY39" s="672"/>
      <c r="AZ39" s="591" t="s">
        <v>316</v>
      </c>
      <c r="BA39" s="592"/>
      <c r="BB39" s="592"/>
      <c r="BC39" s="592"/>
      <c r="BD39" s="617"/>
      <c r="BE39" s="617"/>
      <c r="BF39" s="648"/>
      <c r="BG39" s="674" t="s">
        <v>320</v>
      </c>
      <c r="BH39" s="675"/>
      <c r="BI39" s="675"/>
      <c r="BJ39" s="675"/>
      <c r="BK39" s="675"/>
      <c r="BL39" s="187"/>
      <c r="BM39" s="606" t="s">
        <v>321</v>
      </c>
      <c r="BN39" s="606"/>
      <c r="BO39" s="606"/>
      <c r="BP39" s="606"/>
      <c r="BQ39" s="606"/>
      <c r="BR39" s="606"/>
      <c r="BS39" s="606"/>
      <c r="BT39" s="606"/>
      <c r="BU39" s="607"/>
      <c r="BV39" s="591">
        <v>93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96000</v>
      </c>
      <c r="CS39" s="617"/>
      <c r="CT39" s="617"/>
      <c r="CU39" s="617"/>
      <c r="CV39" s="617"/>
      <c r="CW39" s="617"/>
      <c r="CX39" s="617"/>
      <c r="CY39" s="618"/>
      <c r="CZ39" s="625">
        <v>1</v>
      </c>
      <c r="DA39" s="626"/>
      <c r="DB39" s="626"/>
      <c r="DC39" s="627"/>
      <c r="DD39" s="600">
        <v>88818</v>
      </c>
      <c r="DE39" s="617"/>
      <c r="DF39" s="617"/>
      <c r="DG39" s="617"/>
      <c r="DH39" s="617"/>
      <c r="DI39" s="617"/>
      <c r="DJ39" s="617"/>
      <c r="DK39" s="618"/>
      <c r="DL39" s="600" t="s">
        <v>316</v>
      </c>
      <c r="DM39" s="617"/>
      <c r="DN39" s="617"/>
      <c r="DO39" s="617"/>
      <c r="DP39" s="617"/>
      <c r="DQ39" s="617"/>
      <c r="DR39" s="617"/>
      <c r="DS39" s="617"/>
      <c r="DT39" s="617"/>
      <c r="DU39" s="617"/>
      <c r="DV39" s="618"/>
      <c r="DW39" s="596" t="s">
        <v>316</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226162</v>
      </c>
      <c r="BA40" s="592"/>
      <c r="BB40" s="592"/>
      <c r="BC40" s="592"/>
      <c r="BD40" s="617"/>
      <c r="BE40" s="617"/>
      <c r="BF40" s="648"/>
      <c r="BG40" s="674"/>
      <c r="BH40" s="675"/>
      <c r="BI40" s="675"/>
      <c r="BJ40" s="675"/>
      <c r="BK40" s="675"/>
      <c r="BL40" s="187"/>
      <c r="BM40" s="606" t="s">
        <v>324</v>
      </c>
      <c r="BN40" s="606"/>
      <c r="BO40" s="606"/>
      <c r="BP40" s="606"/>
      <c r="BQ40" s="606"/>
      <c r="BR40" s="606"/>
      <c r="BS40" s="606"/>
      <c r="BT40" s="606"/>
      <c r="BU40" s="607"/>
      <c r="BV40" s="591">
        <v>124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76000</v>
      </c>
      <c r="CS40" s="592"/>
      <c r="CT40" s="592"/>
      <c r="CU40" s="592"/>
      <c r="CV40" s="592"/>
      <c r="CW40" s="592"/>
      <c r="CX40" s="592"/>
      <c r="CY40" s="593"/>
      <c r="CZ40" s="625">
        <v>0.8</v>
      </c>
      <c r="DA40" s="626"/>
      <c r="DB40" s="626"/>
      <c r="DC40" s="627"/>
      <c r="DD40" s="600" t="s">
        <v>316</v>
      </c>
      <c r="DE40" s="592"/>
      <c r="DF40" s="592"/>
      <c r="DG40" s="592"/>
      <c r="DH40" s="592"/>
      <c r="DI40" s="592"/>
      <c r="DJ40" s="592"/>
      <c r="DK40" s="593"/>
      <c r="DL40" s="600" t="s">
        <v>316</v>
      </c>
      <c r="DM40" s="592"/>
      <c r="DN40" s="592"/>
      <c r="DO40" s="592"/>
      <c r="DP40" s="592"/>
      <c r="DQ40" s="592"/>
      <c r="DR40" s="592"/>
      <c r="DS40" s="592"/>
      <c r="DT40" s="592"/>
      <c r="DU40" s="592"/>
      <c r="DV40" s="593"/>
      <c r="DW40" s="596" t="s">
        <v>316</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734367</v>
      </c>
      <c r="BA41" s="664"/>
      <c r="BB41" s="664"/>
      <c r="BC41" s="664"/>
      <c r="BD41" s="659"/>
      <c r="BE41" s="659"/>
      <c r="BF41" s="661"/>
      <c r="BG41" s="676"/>
      <c r="BH41" s="677"/>
      <c r="BI41" s="677"/>
      <c r="BJ41" s="677"/>
      <c r="BK41" s="677"/>
      <c r="BL41" s="189"/>
      <c r="BM41" s="612" t="s">
        <v>327</v>
      </c>
      <c r="BN41" s="612"/>
      <c r="BO41" s="612"/>
      <c r="BP41" s="612"/>
      <c r="BQ41" s="612"/>
      <c r="BR41" s="612"/>
      <c r="BS41" s="612"/>
      <c r="BT41" s="612"/>
      <c r="BU41" s="613"/>
      <c r="BV41" s="663">
        <v>336</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7"/>
      <c r="CT41" s="617"/>
      <c r="CU41" s="617"/>
      <c r="CV41" s="617"/>
      <c r="CW41" s="617"/>
      <c r="CX41" s="617"/>
      <c r="CY41" s="618"/>
      <c r="CZ41" s="625" t="s">
        <v>329</v>
      </c>
      <c r="DA41" s="626"/>
      <c r="DB41" s="626"/>
      <c r="DC41" s="627"/>
      <c r="DD41" s="600" t="s">
        <v>329</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1128527</v>
      </c>
      <c r="CS42" s="592"/>
      <c r="CT42" s="592"/>
      <c r="CU42" s="592"/>
      <c r="CV42" s="592"/>
      <c r="CW42" s="592"/>
      <c r="CX42" s="592"/>
      <c r="CY42" s="593"/>
      <c r="CZ42" s="625">
        <v>11.8</v>
      </c>
      <c r="DA42" s="684"/>
      <c r="DB42" s="684"/>
      <c r="DC42" s="685"/>
      <c r="DD42" s="600">
        <v>601630</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8430</v>
      </c>
      <c r="CS43" s="617"/>
      <c r="CT43" s="617"/>
      <c r="CU43" s="617"/>
      <c r="CV43" s="617"/>
      <c r="CW43" s="617"/>
      <c r="CX43" s="617"/>
      <c r="CY43" s="618"/>
      <c r="CZ43" s="625">
        <v>0.1</v>
      </c>
      <c r="DA43" s="626"/>
      <c r="DB43" s="626"/>
      <c r="DC43" s="627"/>
      <c r="DD43" s="600" t="s">
        <v>316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1089939</v>
      </c>
      <c r="CS44" s="592"/>
      <c r="CT44" s="592"/>
      <c r="CU44" s="592"/>
      <c r="CV44" s="592"/>
      <c r="CW44" s="592"/>
      <c r="CX44" s="592"/>
      <c r="CY44" s="593"/>
      <c r="CZ44" s="625">
        <v>11.4</v>
      </c>
      <c r="DA44" s="684"/>
      <c r="DB44" s="684"/>
      <c r="DC44" s="685"/>
      <c r="DD44" s="600">
        <v>564523</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336</v>
      </c>
      <c r="CG45" s="589"/>
      <c r="CH45" s="589"/>
      <c r="CI45" s="589"/>
      <c r="CJ45" s="589"/>
      <c r="CK45" s="589"/>
      <c r="CL45" s="589"/>
      <c r="CM45" s="589"/>
      <c r="CN45" s="589"/>
      <c r="CO45" s="589"/>
      <c r="CP45" s="589"/>
      <c r="CQ45" s="590"/>
      <c r="CR45" s="591">
        <v>264929</v>
      </c>
      <c r="CS45" s="617"/>
      <c r="CT45" s="617"/>
      <c r="CU45" s="617"/>
      <c r="CV45" s="617"/>
      <c r="CW45" s="617"/>
      <c r="CX45" s="617"/>
      <c r="CY45" s="618"/>
      <c r="CZ45" s="625">
        <v>2.8</v>
      </c>
      <c r="DA45" s="626"/>
      <c r="DB45" s="626"/>
      <c r="DC45" s="627"/>
      <c r="DD45" s="600">
        <v>39741</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337</v>
      </c>
      <c r="CG46" s="589"/>
      <c r="CH46" s="589"/>
      <c r="CI46" s="589"/>
      <c r="CJ46" s="589"/>
      <c r="CK46" s="589"/>
      <c r="CL46" s="589"/>
      <c r="CM46" s="589"/>
      <c r="CN46" s="589"/>
      <c r="CO46" s="589"/>
      <c r="CP46" s="589"/>
      <c r="CQ46" s="590"/>
      <c r="CR46" s="591">
        <v>811695</v>
      </c>
      <c r="CS46" s="592"/>
      <c r="CT46" s="592"/>
      <c r="CU46" s="592"/>
      <c r="CV46" s="592"/>
      <c r="CW46" s="592"/>
      <c r="CX46" s="592"/>
      <c r="CY46" s="593"/>
      <c r="CZ46" s="625">
        <v>8.5</v>
      </c>
      <c r="DA46" s="684"/>
      <c r="DB46" s="684"/>
      <c r="DC46" s="685"/>
      <c r="DD46" s="600">
        <v>522716</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338</v>
      </c>
      <c r="CG47" s="589"/>
      <c r="CH47" s="589"/>
      <c r="CI47" s="589"/>
      <c r="CJ47" s="589"/>
      <c r="CK47" s="589"/>
      <c r="CL47" s="589"/>
      <c r="CM47" s="589"/>
      <c r="CN47" s="589"/>
      <c r="CO47" s="589"/>
      <c r="CP47" s="589"/>
      <c r="CQ47" s="590"/>
      <c r="CR47" s="591">
        <v>38588</v>
      </c>
      <c r="CS47" s="617"/>
      <c r="CT47" s="617"/>
      <c r="CU47" s="617"/>
      <c r="CV47" s="617"/>
      <c r="CW47" s="617"/>
      <c r="CX47" s="617"/>
      <c r="CY47" s="618"/>
      <c r="CZ47" s="625">
        <v>0.4</v>
      </c>
      <c r="DA47" s="626"/>
      <c r="DB47" s="626"/>
      <c r="DC47" s="627"/>
      <c r="DD47" s="600">
        <v>37107</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339</v>
      </c>
      <c r="CG48" s="589"/>
      <c r="CH48" s="589"/>
      <c r="CI48" s="589"/>
      <c r="CJ48" s="589"/>
      <c r="CK48" s="589"/>
      <c r="CL48" s="589"/>
      <c r="CM48" s="589"/>
      <c r="CN48" s="589"/>
      <c r="CO48" s="589"/>
      <c r="CP48" s="589"/>
      <c r="CQ48" s="590"/>
      <c r="CR48" s="591" t="s">
        <v>316</v>
      </c>
      <c r="CS48" s="592"/>
      <c r="CT48" s="592"/>
      <c r="CU48" s="592"/>
      <c r="CV48" s="592"/>
      <c r="CW48" s="592"/>
      <c r="CX48" s="592"/>
      <c r="CY48" s="593"/>
      <c r="CZ48" s="625" t="s">
        <v>316</v>
      </c>
      <c r="DA48" s="684"/>
      <c r="DB48" s="684"/>
      <c r="DC48" s="685"/>
      <c r="DD48" s="600" t="s">
        <v>316</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340</v>
      </c>
      <c r="CE49" s="635"/>
      <c r="CF49" s="635"/>
      <c r="CG49" s="635"/>
      <c r="CH49" s="635"/>
      <c r="CI49" s="635"/>
      <c r="CJ49" s="635"/>
      <c r="CK49" s="635"/>
      <c r="CL49" s="635"/>
      <c r="CM49" s="635"/>
      <c r="CN49" s="635"/>
      <c r="CO49" s="635"/>
      <c r="CP49" s="635"/>
      <c r="CQ49" s="636"/>
      <c r="CR49" s="663">
        <v>9574872</v>
      </c>
      <c r="CS49" s="659"/>
      <c r="CT49" s="659"/>
      <c r="CU49" s="659"/>
      <c r="CV49" s="659"/>
      <c r="CW49" s="659"/>
      <c r="CX49" s="659"/>
      <c r="CY49" s="686"/>
      <c r="CZ49" s="687">
        <v>100</v>
      </c>
      <c r="DA49" s="688"/>
      <c r="DB49" s="688"/>
      <c r="DC49" s="689"/>
      <c r="DD49" s="690">
        <v>6995964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40" zoomScaleNormal="40" zoomScaleSheetLayoutView="70" workbookViewId="0">
      <selection activeCell="F2" sqref="F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9833</v>
      </c>
      <c r="R7" s="721"/>
      <c r="S7" s="721"/>
      <c r="T7" s="721"/>
      <c r="U7" s="721"/>
      <c r="V7" s="721">
        <v>9575</v>
      </c>
      <c r="W7" s="721"/>
      <c r="X7" s="721"/>
      <c r="Y7" s="721"/>
      <c r="Z7" s="721"/>
      <c r="AA7" s="721">
        <v>258</v>
      </c>
      <c r="AB7" s="721"/>
      <c r="AC7" s="721"/>
      <c r="AD7" s="721"/>
      <c r="AE7" s="722"/>
      <c r="AF7" s="723">
        <v>194</v>
      </c>
      <c r="AG7" s="724"/>
      <c r="AH7" s="724"/>
      <c r="AI7" s="724"/>
      <c r="AJ7" s="725"/>
      <c r="AK7" s="760" t="s">
        <v>541</v>
      </c>
      <c r="AL7" s="761"/>
      <c r="AM7" s="761"/>
      <c r="AN7" s="761"/>
      <c r="AO7" s="761"/>
      <c r="AP7" s="761">
        <v>9217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540</v>
      </c>
      <c r="BT7" s="765"/>
      <c r="BU7" s="765"/>
      <c r="BV7" s="765"/>
      <c r="BW7" s="765"/>
      <c r="BX7" s="765"/>
      <c r="BY7" s="765"/>
      <c r="BZ7" s="765"/>
      <c r="CA7" s="765"/>
      <c r="CB7" s="765"/>
      <c r="CC7" s="765"/>
      <c r="CD7" s="765"/>
      <c r="CE7" s="765"/>
      <c r="CF7" s="765"/>
      <c r="CG7" s="766"/>
      <c r="CH7" s="757">
        <v>-1</v>
      </c>
      <c r="CI7" s="758"/>
      <c r="CJ7" s="758"/>
      <c r="CK7" s="758"/>
      <c r="CL7" s="759"/>
      <c r="CM7" s="757">
        <v>366</v>
      </c>
      <c r="CN7" s="758"/>
      <c r="CO7" s="758"/>
      <c r="CP7" s="758"/>
      <c r="CQ7" s="759"/>
      <c r="CR7" s="757">
        <v>311</v>
      </c>
      <c r="CS7" s="758"/>
      <c r="CT7" s="758"/>
      <c r="CU7" s="758"/>
      <c r="CV7" s="759"/>
      <c r="CW7" s="757" t="s">
        <v>541</v>
      </c>
      <c r="CX7" s="758"/>
      <c r="CY7" s="758"/>
      <c r="CZ7" s="758"/>
      <c r="DA7" s="759"/>
      <c r="DB7" s="757" t="s">
        <v>477</v>
      </c>
      <c r="DC7" s="758"/>
      <c r="DD7" s="758"/>
      <c r="DE7" s="758"/>
      <c r="DF7" s="759"/>
      <c r="DG7" s="757" t="s">
        <v>477</v>
      </c>
      <c r="DH7" s="758"/>
      <c r="DI7" s="758"/>
      <c r="DJ7" s="758"/>
      <c r="DK7" s="759"/>
      <c r="DL7" s="757" t="s">
        <v>477</v>
      </c>
      <c r="DM7" s="758"/>
      <c r="DN7" s="758"/>
      <c r="DO7" s="758"/>
      <c r="DP7" s="759"/>
      <c r="DQ7" s="757" t="s">
        <v>477</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9833</v>
      </c>
      <c r="R23" s="780"/>
      <c r="S23" s="780"/>
      <c r="T23" s="780"/>
      <c r="U23" s="780"/>
      <c r="V23" s="780">
        <v>9575</v>
      </c>
      <c r="W23" s="780"/>
      <c r="X23" s="780"/>
      <c r="Y23" s="780"/>
      <c r="Z23" s="780"/>
      <c r="AA23" s="780">
        <v>258</v>
      </c>
      <c r="AB23" s="780"/>
      <c r="AC23" s="780"/>
      <c r="AD23" s="780"/>
      <c r="AE23" s="781"/>
      <c r="AF23" s="782">
        <v>194</v>
      </c>
      <c r="AG23" s="780"/>
      <c r="AH23" s="780"/>
      <c r="AI23" s="780"/>
      <c r="AJ23" s="783"/>
      <c r="AK23" s="784"/>
      <c r="AL23" s="785"/>
      <c r="AM23" s="785"/>
      <c r="AN23" s="785"/>
      <c r="AO23" s="785"/>
      <c r="AP23" s="780">
        <v>9217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3824</v>
      </c>
      <c r="R28" s="809"/>
      <c r="S28" s="809"/>
      <c r="T28" s="809"/>
      <c r="U28" s="809"/>
      <c r="V28" s="809">
        <v>3793</v>
      </c>
      <c r="W28" s="809"/>
      <c r="X28" s="809"/>
      <c r="Y28" s="809"/>
      <c r="Z28" s="809"/>
      <c r="AA28" s="809">
        <v>31</v>
      </c>
      <c r="AB28" s="809"/>
      <c r="AC28" s="809"/>
      <c r="AD28" s="809"/>
      <c r="AE28" s="810"/>
      <c r="AF28" s="811">
        <v>31</v>
      </c>
      <c r="AG28" s="809"/>
      <c r="AH28" s="809"/>
      <c r="AI28" s="809"/>
      <c r="AJ28" s="812"/>
      <c r="AK28" s="813">
        <v>226</v>
      </c>
      <c r="AL28" s="804"/>
      <c r="AM28" s="804"/>
      <c r="AN28" s="804"/>
      <c r="AO28" s="804"/>
      <c r="AP28" s="804" t="s">
        <v>541</v>
      </c>
      <c r="AQ28" s="804"/>
      <c r="AR28" s="804"/>
      <c r="AS28" s="804"/>
      <c r="AT28" s="804"/>
      <c r="AU28" s="804" t="s">
        <v>477</v>
      </c>
      <c r="AV28" s="804"/>
      <c r="AW28" s="804"/>
      <c r="AX28" s="804"/>
      <c r="AY28" s="804"/>
      <c r="AZ28" s="805" t="s">
        <v>477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2243</v>
      </c>
      <c r="R29" s="745"/>
      <c r="S29" s="745"/>
      <c r="T29" s="745"/>
      <c r="U29" s="745"/>
      <c r="V29" s="745">
        <v>2213</v>
      </c>
      <c r="W29" s="745"/>
      <c r="X29" s="745"/>
      <c r="Y29" s="745"/>
      <c r="Z29" s="745"/>
      <c r="AA29" s="745">
        <v>30</v>
      </c>
      <c r="AB29" s="745"/>
      <c r="AC29" s="745"/>
      <c r="AD29" s="745"/>
      <c r="AE29" s="746"/>
      <c r="AF29" s="747">
        <v>30</v>
      </c>
      <c r="AG29" s="748"/>
      <c r="AH29" s="748"/>
      <c r="AI29" s="748"/>
      <c r="AJ29" s="749"/>
      <c r="AK29" s="816">
        <v>323</v>
      </c>
      <c r="AL29" s="817"/>
      <c r="AM29" s="817"/>
      <c r="AN29" s="817"/>
      <c r="AO29" s="817"/>
      <c r="AP29" s="817" t="s">
        <v>541</v>
      </c>
      <c r="AQ29" s="817"/>
      <c r="AR29" s="817"/>
      <c r="AS29" s="817"/>
      <c r="AT29" s="817"/>
      <c r="AU29" s="817" t="s">
        <v>477</v>
      </c>
      <c r="AV29" s="817"/>
      <c r="AW29" s="817"/>
      <c r="AX29" s="817"/>
      <c r="AY29" s="817"/>
      <c r="AZ29" s="818" t="s">
        <v>477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365</v>
      </c>
      <c r="R30" s="745"/>
      <c r="S30" s="745"/>
      <c r="T30" s="745"/>
      <c r="U30" s="745"/>
      <c r="V30" s="745">
        <v>358</v>
      </c>
      <c r="W30" s="745"/>
      <c r="X30" s="745"/>
      <c r="Y30" s="745"/>
      <c r="Z30" s="745"/>
      <c r="AA30" s="745">
        <v>7</v>
      </c>
      <c r="AB30" s="745"/>
      <c r="AC30" s="745"/>
      <c r="AD30" s="745"/>
      <c r="AE30" s="746"/>
      <c r="AF30" s="747" t="s">
        <v>380</v>
      </c>
      <c r="AG30" s="748"/>
      <c r="AH30" s="748"/>
      <c r="AI30" s="748"/>
      <c r="AJ30" s="749"/>
      <c r="AK30" s="816">
        <v>83</v>
      </c>
      <c r="AL30" s="817"/>
      <c r="AM30" s="817"/>
      <c r="AN30" s="817"/>
      <c r="AO30" s="817"/>
      <c r="AP30" s="817" t="s">
        <v>541</v>
      </c>
      <c r="AQ30" s="817"/>
      <c r="AR30" s="817"/>
      <c r="AS30" s="817"/>
      <c r="AT30" s="817"/>
      <c r="AU30" s="817" t="s">
        <v>477</v>
      </c>
      <c r="AV30" s="817"/>
      <c r="AW30" s="817"/>
      <c r="AX30" s="817"/>
      <c r="AY30" s="817"/>
      <c r="AZ30" s="818" t="s">
        <v>477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417</v>
      </c>
      <c r="R31" s="745"/>
      <c r="S31" s="745"/>
      <c r="T31" s="745"/>
      <c r="U31" s="745"/>
      <c r="V31" s="745">
        <v>400</v>
      </c>
      <c r="W31" s="745"/>
      <c r="X31" s="745"/>
      <c r="Y31" s="745"/>
      <c r="Z31" s="745"/>
      <c r="AA31" s="745">
        <v>17</v>
      </c>
      <c r="AB31" s="745"/>
      <c r="AC31" s="745"/>
      <c r="AD31" s="745"/>
      <c r="AE31" s="746"/>
      <c r="AF31" s="747">
        <v>295</v>
      </c>
      <c r="AG31" s="748"/>
      <c r="AH31" s="748"/>
      <c r="AI31" s="748"/>
      <c r="AJ31" s="749"/>
      <c r="AK31" s="816">
        <v>23</v>
      </c>
      <c r="AL31" s="817"/>
      <c r="AM31" s="817"/>
      <c r="AN31" s="817"/>
      <c r="AO31" s="817"/>
      <c r="AP31" s="817">
        <v>2421</v>
      </c>
      <c r="AQ31" s="817"/>
      <c r="AR31" s="817"/>
      <c r="AS31" s="817"/>
      <c r="AT31" s="817"/>
      <c r="AU31" s="817">
        <v>305</v>
      </c>
      <c r="AV31" s="817"/>
      <c r="AW31" s="817"/>
      <c r="AX31" s="817"/>
      <c r="AY31" s="817"/>
      <c r="AZ31" s="818" t="s">
        <v>477</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1046</v>
      </c>
      <c r="R32" s="745"/>
      <c r="S32" s="745"/>
      <c r="T32" s="745"/>
      <c r="U32" s="745"/>
      <c r="V32" s="745">
        <v>1044</v>
      </c>
      <c r="W32" s="745"/>
      <c r="X32" s="745"/>
      <c r="Y32" s="745"/>
      <c r="Z32" s="745"/>
      <c r="AA32" s="745">
        <v>3</v>
      </c>
      <c r="AB32" s="745"/>
      <c r="AC32" s="745"/>
      <c r="AD32" s="745"/>
      <c r="AE32" s="746"/>
      <c r="AF32" s="747">
        <v>2</v>
      </c>
      <c r="AG32" s="748"/>
      <c r="AH32" s="748"/>
      <c r="AI32" s="748"/>
      <c r="AJ32" s="749"/>
      <c r="AK32" s="816">
        <v>344</v>
      </c>
      <c r="AL32" s="817"/>
      <c r="AM32" s="817"/>
      <c r="AN32" s="817"/>
      <c r="AO32" s="817"/>
      <c r="AP32" s="817">
        <v>5685</v>
      </c>
      <c r="AQ32" s="817"/>
      <c r="AR32" s="817"/>
      <c r="AS32" s="817"/>
      <c r="AT32" s="817"/>
      <c r="AU32" s="817">
        <v>3182</v>
      </c>
      <c r="AV32" s="817"/>
      <c r="AW32" s="817"/>
      <c r="AX32" s="817"/>
      <c r="AY32" s="817"/>
      <c r="AZ32" s="818" t="s">
        <v>477</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92</v>
      </c>
      <c r="R33" s="745"/>
      <c r="S33" s="745"/>
      <c r="T33" s="745"/>
      <c r="U33" s="745"/>
      <c r="V33" s="745">
        <v>0</v>
      </c>
      <c r="W33" s="745"/>
      <c r="X33" s="745"/>
      <c r="Y33" s="745"/>
      <c r="Z33" s="745"/>
      <c r="AA33" s="745">
        <v>97</v>
      </c>
      <c r="AB33" s="745"/>
      <c r="AC33" s="745"/>
      <c r="AD33" s="745"/>
      <c r="AE33" s="746"/>
      <c r="AF33" s="747">
        <v>97</v>
      </c>
      <c r="AG33" s="748"/>
      <c r="AH33" s="748"/>
      <c r="AI33" s="748"/>
      <c r="AJ33" s="749"/>
      <c r="AK33" s="816" t="s">
        <v>477</v>
      </c>
      <c r="AL33" s="817"/>
      <c r="AM33" s="817"/>
      <c r="AN33" s="817"/>
      <c r="AO33" s="817"/>
      <c r="AP33" s="817" t="s">
        <v>477</v>
      </c>
      <c r="AQ33" s="817"/>
      <c r="AR33" s="817"/>
      <c r="AS33" s="817"/>
      <c r="AT33" s="817"/>
      <c r="AU33" s="817" t="s">
        <v>477</v>
      </c>
      <c r="AV33" s="817"/>
      <c r="AW33" s="817"/>
      <c r="AX33" s="817"/>
      <c r="AY33" s="817"/>
      <c r="AZ33" s="818" t="s">
        <v>477</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455</v>
      </c>
      <c r="AG63" s="828"/>
      <c r="AH63" s="828"/>
      <c r="AI63" s="828"/>
      <c r="AJ63" s="829"/>
      <c r="AK63" s="830"/>
      <c r="AL63" s="825"/>
      <c r="AM63" s="825"/>
      <c r="AN63" s="825"/>
      <c r="AO63" s="825"/>
      <c r="AP63" s="828">
        <v>8106</v>
      </c>
      <c r="AQ63" s="828"/>
      <c r="AR63" s="828"/>
      <c r="AS63" s="828"/>
      <c r="AT63" s="828"/>
      <c r="AU63" s="828">
        <v>3487</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7</v>
      </c>
      <c r="R68" s="852"/>
      <c r="S68" s="852"/>
      <c r="T68" s="852"/>
      <c r="U68" s="852"/>
      <c r="V68" s="852">
        <v>6</v>
      </c>
      <c r="W68" s="852"/>
      <c r="X68" s="852"/>
      <c r="Y68" s="852"/>
      <c r="Z68" s="852"/>
      <c r="AA68" s="852">
        <v>1</v>
      </c>
      <c r="AB68" s="852"/>
      <c r="AC68" s="852"/>
      <c r="AD68" s="852"/>
      <c r="AE68" s="852"/>
      <c r="AF68" s="852">
        <v>1</v>
      </c>
      <c r="AG68" s="852"/>
      <c r="AH68" s="852"/>
      <c r="AI68" s="852"/>
      <c r="AJ68" s="852"/>
      <c r="AK68" s="852" t="s">
        <v>477</v>
      </c>
      <c r="AL68" s="852"/>
      <c r="AM68" s="852"/>
      <c r="AN68" s="852"/>
      <c r="AO68" s="852"/>
      <c r="AP68" s="852" t="s">
        <v>477</v>
      </c>
      <c r="AQ68" s="852"/>
      <c r="AR68" s="852"/>
      <c r="AS68" s="852"/>
      <c r="AT68" s="852"/>
      <c r="AU68" s="852" t="s">
        <v>477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161</v>
      </c>
      <c r="R69" s="817"/>
      <c r="S69" s="817"/>
      <c r="T69" s="817"/>
      <c r="U69" s="817"/>
      <c r="V69" s="817">
        <v>145</v>
      </c>
      <c r="W69" s="817"/>
      <c r="X69" s="817"/>
      <c r="Y69" s="817"/>
      <c r="Z69" s="817"/>
      <c r="AA69" s="817">
        <v>16</v>
      </c>
      <c r="AB69" s="817"/>
      <c r="AC69" s="817"/>
      <c r="AD69" s="817"/>
      <c r="AE69" s="817"/>
      <c r="AF69" s="817">
        <v>16</v>
      </c>
      <c r="AG69" s="817"/>
      <c r="AH69" s="817"/>
      <c r="AI69" s="817"/>
      <c r="AJ69" s="817"/>
      <c r="AK69" s="817" t="s">
        <v>477</v>
      </c>
      <c r="AL69" s="817"/>
      <c r="AM69" s="817"/>
      <c r="AN69" s="817"/>
      <c r="AO69" s="817"/>
      <c r="AP69" s="817">
        <v>18</v>
      </c>
      <c r="AQ69" s="817"/>
      <c r="AR69" s="817"/>
      <c r="AS69" s="817"/>
      <c r="AT69" s="817"/>
      <c r="AU69" s="817">
        <v>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2091</v>
      </c>
      <c r="R70" s="817"/>
      <c r="S70" s="817"/>
      <c r="T70" s="817"/>
      <c r="U70" s="817"/>
      <c r="V70" s="817">
        <v>2088</v>
      </c>
      <c r="W70" s="817"/>
      <c r="X70" s="817"/>
      <c r="Y70" s="817"/>
      <c r="Z70" s="817"/>
      <c r="AA70" s="817">
        <v>3</v>
      </c>
      <c r="AB70" s="817"/>
      <c r="AC70" s="817"/>
      <c r="AD70" s="817"/>
      <c r="AE70" s="817"/>
      <c r="AF70" s="817">
        <v>3</v>
      </c>
      <c r="AG70" s="817"/>
      <c r="AH70" s="817"/>
      <c r="AI70" s="817"/>
      <c r="AJ70" s="817"/>
      <c r="AK70" s="817" t="s">
        <v>477</v>
      </c>
      <c r="AL70" s="817"/>
      <c r="AM70" s="817"/>
      <c r="AN70" s="817"/>
      <c r="AO70" s="817"/>
      <c r="AP70" s="817">
        <v>4522</v>
      </c>
      <c r="AQ70" s="817"/>
      <c r="AR70" s="817"/>
      <c r="AS70" s="817"/>
      <c r="AT70" s="817"/>
      <c r="AU70" s="867" t="s">
        <v>477</v>
      </c>
      <c r="AV70" s="866"/>
      <c r="AW70" s="866"/>
      <c r="AX70" s="866"/>
      <c r="AY70" s="816"/>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48</v>
      </c>
      <c r="R71" s="817"/>
      <c r="S71" s="817"/>
      <c r="T71" s="817"/>
      <c r="U71" s="817"/>
      <c r="V71" s="817">
        <v>42</v>
      </c>
      <c r="W71" s="817"/>
      <c r="X71" s="817"/>
      <c r="Y71" s="817"/>
      <c r="Z71" s="817"/>
      <c r="AA71" s="817">
        <v>6</v>
      </c>
      <c r="AB71" s="817"/>
      <c r="AC71" s="817"/>
      <c r="AD71" s="817"/>
      <c r="AE71" s="817"/>
      <c r="AF71" s="817">
        <v>6</v>
      </c>
      <c r="AG71" s="817"/>
      <c r="AH71" s="817"/>
      <c r="AI71" s="817"/>
      <c r="AJ71" s="817"/>
      <c r="AK71" s="817" t="s">
        <v>477</v>
      </c>
      <c r="AL71" s="817"/>
      <c r="AM71" s="817"/>
      <c r="AN71" s="817"/>
      <c r="AO71" s="817"/>
      <c r="AP71" s="817" t="s">
        <v>477</v>
      </c>
      <c r="AQ71" s="817"/>
      <c r="AR71" s="817"/>
      <c r="AS71" s="817"/>
      <c r="AT71" s="817"/>
      <c r="AU71" s="817" t="s">
        <v>477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1793</v>
      </c>
      <c r="R72" s="817"/>
      <c r="S72" s="817"/>
      <c r="T72" s="817"/>
      <c r="U72" s="817"/>
      <c r="V72" s="817">
        <v>1763</v>
      </c>
      <c r="W72" s="817"/>
      <c r="X72" s="817"/>
      <c r="Y72" s="817"/>
      <c r="Z72" s="817"/>
      <c r="AA72" s="817">
        <v>31</v>
      </c>
      <c r="AB72" s="817"/>
      <c r="AC72" s="817"/>
      <c r="AD72" s="817"/>
      <c r="AE72" s="817"/>
      <c r="AF72" s="817">
        <v>21</v>
      </c>
      <c r="AG72" s="817"/>
      <c r="AH72" s="817"/>
      <c r="AI72" s="817"/>
      <c r="AJ72" s="817"/>
      <c r="AK72" s="817" t="s">
        <v>477</v>
      </c>
      <c r="AL72" s="817"/>
      <c r="AM72" s="817"/>
      <c r="AN72" s="817"/>
      <c r="AO72" s="817"/>
      <c r="AP72" s="817">
        <v>747</v>
      </c>
      <c r="AQ72" s="817"/>
      <c r="AR72" s="817"/>
      <c r="AS72" s="817"/>
      <c r="AT72" s="817"/>
      <c r="AU72" s="817">
        <v>263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1528</v>
      </c>
      <c r="R73" s="817"/>
      <c r="S73" s="817"/>
      <c r="T73" s="817"/>
      <c r="U73" s="817"/>
      <c r="V73" s="817">
        <v>1505</v>
      </c>
      <c r="W73" s="817"/>
      <c r="X73" s="817"/>
      <c r="Y73" s="817"/>
      <c r="Z73" s="817"/>
      <c r="AA73" s="817">
        <v>22</v>
      </c>
      <c r="AB73" s="817"/>
      <c r="AC73" s="817"/>
      <c r="AD73" s="817"/>
      <c r="AE73" s="817"/>
      <c r="AF73" s="817">
        <v>22</v>
      </c>
      <c r="AG73" s="817"/>
      <c r="AH73" s="817"/>
      <c r="AI73" s="817"/>
      <c r="AJ73" s="817"/>
      <c r="AK73" s="817" t="s">
        <v>477</v>
      </c>
      <c r="AL73" s="817"/>
      <c r="AM73" s="817"/>
      <c r="AN73" s="817"/>
      <c r="AO73" s="817"/>
      <c r="AP73" s="817">
        <v>1724</v>
      </c>
      <c r="AQ73" s="817"/>
      <c r="AR73" s="817"/>
      <c r="AS73" s="817"/>
      <c r="AT73" s="817"/>
      <c r="AU73" s="817">
        <v>307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622</v>
      </c>
      <c r="R74" s="817"/>
      <c r="S74" s="817"/>
      <c r="T74" s="817"/>
      <c r="U74" s="817"/>
      <c r="V74" s="817">
        <v>592</v>
      </c>
      <c r="W74" s="817"/>
      <c r="X74" s="817"/>
      <c r="Y74" s="817"/>
      <c r="Z74" s="817"/>
      <c r="AA74" s="817">
        <v>30</v>
      </c>
      <c r="AB74" s="817"/>
      <c r="AC74" s="817"/>
      <c r="AD74" s="817"/>
      <c r="AE74" s="817"/>
      <c r="AF74" s="817">
        <v>30</v>
      </c>
      <c r="AG74" s="817"/>
      <c r="AH74" s="817"/>
      <c r="AI74" s="817"/>
      <c r="AJ74" s="817"/>
      <c r="AK74" s="817" t="s">
        <v>477</v>
      </c>
      <c r="AL74" s="817"/>
      <c r="AM74" s="817"/>
      <c r="AN74" s="817"/>
      <c r="AO74" s="817"/>
      <c r="AP74" s="817" t="s">
        <v>477</v>
      </c>
      <c r="AQ74" s="817"/>
      <c r="AR74" s="817"/>
      <c r="AS74" s="817"/>
      <c r="AT74" s="817"/>
      <c r="AU74" s="817" t="s">
        <v>477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99</v>
      </c>
      <c r="AG88" s="828"/>
      <c r="AH88" s="828"/>
      <c r="AI88" s="828"/>
      <c r="AJ88" s="828"/>
      <c r="AK88" s="825"/>
      <c r="AL88" s="825"/>
      <c r="AM88" s="825"/>
      <c r="AN88" s="825"/>
      <c r="AO88" s="825"/>
      <c r="AP88" s="828">
        <v>7011</v>
      </c>
      <c r="AQ88" s="828"/>
      <c r="AR88" s="828"/>
      <c r="AS88" s="828"/>
      <c r="AT88" s="828"/>
      <c r="AU88" s="828">
        <v>579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311</v>
      </c>
      <c r="CS102" s="836"/>
      <c r="CT102" s="836"/>
      <c r="CU102" s="836"/>
      <c r="CV102" s="879"/>
      <c r="CW102" s="878" t="s">
        <v>477</v>
      </c>
      <c r="CX102" s="836"/>
      <c r="CY102" s="836"/>
      <c r="CZ102" s="836"/>
      <c r="DA102" s="879"/>
      <c r="DB102" s="878" t="s">
        <v>477</v>
      </c>
      <c r="DC102" s="836"/>
      <c r="DD102" s="836"/>
      <c r="DE102" s="836"/>
      <c r="DF102" s="879"/>
      <c r="DG102" s="878" t="s">
        <v>477</v>
      </c>
      <c r="DH102" s="836"/>
      <c r="DI102" s="836"/>
      <c r="DJ102" s="836"/>
      <c r="DK102" s="879"/>
      <c r="DL102" s="878" t="s">
        <v>477</v>
      </c>
      <c r="DM102" s="836"/>
      <c r="DN102" s="836"/>
      <c r="DO102" s="836"/>
      <c r="DP102" s="879"/>
      <c r="DQ102" s="878" t="s">
        <v>477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1047067</v>
      </c>
      <c r="AB110" s="888"/>
      <c r="AC110" s="888"/>
      <c r="AD110" s="888"/>
      <c r="AE110" s="889"/>
      <c r="AF110" s="890">
        <v>1032632</v>
      </c>
      <c r="AG110" s="888"/>
      <c r="AH110" s="888"/>
      <c r="AI110" s="888"/>
      <c r="AJ110" s="889"/>
      <c r="AK110" s="890">
        <v>1024029</v>
      </c>
      <c r="AL110" s="888"/>
      <c r="AM110" s="888"/>
      <c r="AN110" s="888"/>
      <c r="AO110" s="889"/>
      <c r="AP110" s="891">
        <v>17.5</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9891474</v>
      </c>
      <c r="BR110" s="925"/>
      <c r="BS110" s="925"/>
      <c r="BT110" s="925"/>
      <c r="BU110" s="925"/>
      <c r="BV110" s="925">
        <v>9551840</v>
      </c>
      <c r="BW110" s="925"/>
      <c r="BX110" s="925"/>
      <c r="BY110" s="925"/>
      <c r="BZ110" s="925"/>
      <c r="CA110" s="925">
        <v>9217232</v>
      </c>
      <c r="CB110" s="925"/>
      <c r="CC110" s="925"/>
      <c r="CD110" s="925"/>
      <c r="CE110" s="925"/>
      <c r="CF110" s="939">
        <v>157.1</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531459</v>
      </c>
      <c r="BR111" s="918"/>
      <c r="BS111" s="918"/>
      <c r="BT111" s="918"/>
      <c r="BU111" s="918"/>
      <c r="BV111" s="918">
        <v>479065</v>
      </c>
      <c r="BW111" s="918"/>
      <c r="BX111" s="918"/>
      <c r="BY111" s="918"/>
      <c r="BZ111" s="918"/>
      <c r="CA111" s="918">
        <v>422400</v>
      </c>
      <c r="CB111" s="918"/>
      <c r="CC111" s="918"/>
      <c r="CD111" s="918"/>
      <c r="CE111" s="918"/>
      <c r="CF111" s="912">
        <v>7.2</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316</v>
      </c>
      <c r="DH111" s="918"/>
      <c r="DI111" s="918"/>
      <c r="DJ111" s="918"/>
      <c r="DK111" s="918"/>
      <c r="DL111" s="918" t="s">
        <v>316</v>
      </c>
      <c r="DM111" s="918"/>
      <c r="DN111" s="918"/>
      <c r="DO111" s="918"/>
      <c r="DP111" s="918"/>
      <c r="DQ111" s="918" t="s">
        <v>316</v>
      </c>
      <c r="DR111" s="918"/>
      <c r="DS111" s="918"/>
      <c r="DT111" s="918"/>
      <c r="DU111" s="918"/>
      <c r="DV111" s="919" t="s">
        <v>316</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3549095</v>
      </c>
      <c r="BR112" s="918"/>
      <c r="BS112" s="918"/>
      <c r="BT112" s="918"/>
      <c r="BU112" s="918"/>
      <c r="BV112" s="918">
        <v>3564636</v>
      </c>
      <c r="BW112" s="918"/>
      <c r="BX112" s="918"/>
      <c r="BY112" s="918"/>
      <c r="BZ112" s="918"/>
      <c r="CA112" s="918">
        <v>3486940</v>
      </c>
      <c r="CB112" s="918"/>
      <c r="CC112" s="918"/>
      <c r="CD112" s="918"/>
      <c r="CE112" s="918"/>
      <c r="CF112" s="912">
        <v>59.4</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80629</v>
      </c>
      <c r="DH112" s="918"/>
      <c r="DI112" s="918"/>
      <c r="DJ112" s="918"/>
      <c r="DK112" s="918"/>
      <c r="DL112" s="918">
        <v>60474</v>
      </c>
      <c r="DM112" s="918"/>
      <c r="DN112" s="918"/>
      <c r="DO112" s="918"/>
      <c r="DP112" s="918"/>
      <c r="DQ112" s="918">
        <v>40318</v>
      </c>
      <c r="DR112" s="918"/>
      <c r="DS112" s="918"/>
      <c r="DT112" s="918"/>
      <c r="DU112" s="918"/>
      <c r="DV112" s="919">
        <v>0.7</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301779</v>
      </c>
      <c r="AB113" s="932"/>
      <c r="AC113" s="932"/>
      <c r="AD113" s="932"/>
      <c r="AE113" s="933"/>
      <c r="AF113" s="934">
        <v>327938</v>
      </c>
      <c r="AG113" s="932"/>
      <c r="AH113" s="932"/>
      <c r="AI113" s="932"/>
      <c r="AJ113" s="933"/>
      <c r="AK113" s="934">
        <v>380070</v>
      </c>
      <c r="AL113" s="932"/>
      <c r="AM113" s="932"/>
      <c r="AN113" s="932"/>
      <c r="AO113" s="933"/>
      <c r="AP113" s="935">
        <v>6.5</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513826</v>
      </c>
      <c r="BR113" s="918"/>
      <c r="BS113" s="918"/>
      <c r="BT113" s="918"/>
      <c r="BU113" s="918"/>
      <c r="BV113" s="918">
        <v>535654</v>
      </c>
      <c r="BW113" s="918"/>
      <c r="BX113" s="918"/>
      <c r="BY113" s="918"/>
      <c r="BZ113" s="918"/>
      <c r="CA113" s="918">
        <v>578557</v>
      </c>
      <c r="CB113" s="918"/>
      <c r="CC113" s="918"/>
      <c r="CD113" s="918"/>
      <c r="CE113" s="918"/>
      <c r="CF113" s="912">
        <v>9.9</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94403</v>
      </c>
      <c r="AB114" s="957"/>
      <c r="AC114" s="957"/>
      <c r="AD114" s="957"/>
      <c r="AE114" s="958"/>
      <c r="AF114" s="959">
        <v>99398</v>
      </c>
      <c r="AG114" s="957"/>
      <c r="AH114" s="957"/>
      <c r="AI114" s="957"/>
      <c r="AJ114" s="958"/>
      <c r="AK114" s="959">
        <v>96945</v>
      </c>
      <c r="AL114" s="957"/>
      <c r="AM114" s="957"/>
      <c r="AN114" s="957"/>
      <c r="AO114" s="958"/>
      <c r="AP114" s="960">
        <v>1.7</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1567558</v>
      </c>
      <c r="BR114" s="918"/>
      <c r="BS114" s="918"/>
      <c r="BT114" s="918"/>
      <c r="BU114" s="918"/>
      <c r="BV114" s="918">
        <v>1511021</v>
      </c>
      <c r="BW114" s="918"/>
      <c r="BX114" s="918"/>
      <c r="BY114" s="918"/>
      <c r="BZ114" s="918"/>
      <c r="CA114" s="918">
        <v>1430804</v>
      </c>
      <c r="CB114" s="918"/>
      <c r="CC114" s="918"/>
      <c r="CD114" s="918"/>
      <c r="CE114" s="918"/>
      <c r="CF114" s="912">
        <v>24.4</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35873</v>
      </c>
      <c r="AB115" s="932"/>
      <c r="AC115" s="932"/>
      <c r="AD115" s="932"/>
      <c r="AE115" s="933"/>
      <c r="AF115" s="934">
        <v>37780</v>
      </c>
      <c r="AG115" s="932"/>
      <c r="AH115" s="932"/>
      <c r="AI115" s="932"/>
      <c r="AJ115" s="933"/>
      <c r="AK115" s="934">
        <v>18032</v>
      </c>
      <c r="AL115" s="932"/>
      <c r="AM115" s="932"/>
      <c r="AN115" s="932"/>
      <c r="AO115" s="933"/>
      <c r="AP115" s="935">
        <v>0.3</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18359</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1479122</v>
      </c>
      <c r="AB117" s="964"/>
      <c r="AC117" s="964"/>
      <c r="AD117" s="964"/>
      <c r="AE117" s="965"/>
      <c r="AF117" s="963">
        <v>1497748</v>
      </c>
      <c r="AG117" s="964"/>
      <c r="AH117" s="964"/>
      <c r="AI117" s="964"/>
      <c r="AJ117" s="965"/>
      <c r="AK117" s="963">
        <v>1519076</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16053412</v>
      </c>
      <c r="BR118" s="984"/>
      <c r="BS118" s="984"/>
      <c r="BT118" s="984"/>
      <c r="BU118" s="984"/>
      <c r="BV118" s="984">
        <v>15642216</v>
      </c>
      <c r="BW118" s="984"/>
      <c r="BX118" s="984"/>
      <c r="BY118" s="984"/>
      <c r="BZ118" s="984"/>
      <c r="CA118" s="984">
        <v>15135933</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2989346</v>
      </c>
      <c r="BR119" s="925"/>
      <c r="BS119" s="925"/>
      <c r="BT119" s="925"/>
      <c r="BU119" s="925"/>
      <c r="BV119" s="925">
        <v>2925348</v>
      </c>
      <c r="BW119" s="925"/>
      <c r="BX119" s="925"/>
      <c r="BY119" s="925"/>
      <c r="BZ119" s="925"/>
      <c r="CA119" s="925">
        <v>3027721</v>
      </c>
      <c r="CB119" s="925"/>
      <c r="CC119" s="925"/>
      <c r="CD119" s="925"/>
      <c r="CE119" s="925"/>
      <c r="CF119" s="939">
        <v>51.6</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432471</v>
      </c>
      <c r="DH119" s="996"/>
      <c r="DI119" s="996"/>
      <c r="DJ119" s="996"/>
      <c r="DK119" s="997"/>
      <c r="DL119" s="998">
        <v>418591</v>
      </c>
      <c r="DM119" s="996"/>
      <c r="DN119" s="996"/>
      <c r="DO119" s="996"/>
      <c r="DP119" s="997"/>
      <c r="DQ119" s="998">
        <v>382082</v>
      </c>
      <c r="DR119" s="996"/>
      <c r="DS119" s="996"/>
      <c r="DT119" s="996"/>
      <c r="DU119" s="997"/>
      <c r="DV119" s="999">
        <v>6.5</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1114841</v>
      </c>
      <c r="BR120" s="918"/>
      <c r="BS120" s="918"/>
      <c r="BT120" s="918"/>
      <c r="BU120" s="918"/>
      <c r="BV120" s="918">
        <v>1190427</v>
      </c>
      <c r="BW120" s="918"/>
      <c r="BX120" s="918"/>
      <c r="BY120" s="918"/>
      <c r="BZ120" s="918"/>
      <c r="CA120" s="918">
        <v>1119318</v>
      </c>
      <c r="CB120" s="918"/>
      <c r="CC120" s="918"/>
      <c r="CD120" s="918"/>
      <c r="CE120" s="918"/>
      <c r="CF120" s="912">
        <v>19.100000000000001</v>
      </c>
      <c r="CG120" s="913"/>
      <c r="CH120" s="913"/>
      <c r="CI120" s="913"/>
      <c r="CJ120" s="913"/>
      <c r="CK120" s="1011" t="s">
        <v>435</v>
      </c>
      <c r="CL120" s="1012"/>
      <c r="CM120" s="1012"/>
      <c r="CN120" s="1012"/>
      <c r="CO120" s="1013"/>
      <c r="CP120" s="1019" t="s">
        <v>436</v>
      </c>
      <c r="CQ120" s="1020"/>
      <c r="CR120" s="1020"/>
      <c r="CS120" s="1020"/>
      <c r="CT120" s="1020"/>
      <c r="CU120" s="1020"/>
      <c r="CV120" s="1020"/>
      <c r="CW120" s="1020"/>
      <c r="CX120" s="1020"/>
      <c r="CY120" s="1020"/>
      <c r="CZ120" s="1020"/>
      <c r="DA120" s="1020"/>
      <c r="DB120" s="1020"/>
      <c r="DC120" s="1020"/>
      <c r="DD120" s="1020"/>
      <c r="DE120" s="1020"/>
      <c r="DF120" s="1021"/>
      <c r="DG120" s="924">
        <v>3431803</v>
      </c>
      <c r="DH120" s="925"/>
      <c r="DI120" s="925"/>
      <c r="DJ120" s="925"/>
      <c r="DK120" s="925"/>
      <c r="DL120" s="925">
        <v>3362999</v>
      </c>
      <c r="DM120" s="925"/>
      <c r="DN120" s="925"/>
      <c r="DO120" s="925"/>
      <c r="DP120" s="925"/>
      <c r="DQ120" s="925">
        <v>3181944</v>
      </c>
      <c r="DR120" s="925"/>
      <c r="DS120" s="925"/>
      <c r="DT120" s="925"/>
      <c r="DU120" s="925"/>
      <c r="DV120" s="926">
        <v>54.2</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11455</v>
      </c>
      <c r="AB121" s="957"/>
      <c r="AC121" s="957"/>
      <c r="AD121" s="957"/>
      <c r="AE121" s="958"/>
      <c r="AF121" s="959">
        <v>14062</v>
      </c>
      <c r="AG121" s="957"/>
      <c r="AH121" s="957"/>
      <c r="AI121" s="957"/>
      <c r="AJ121" s="958"/>
      <c r="AK121" s="959">
        <v>13243</v>
      </c>
      <c r="AL121" s="957"/>
      <c r="AM121" s="957"/>
      <c r="AN121" s="957"/>
      <c r="AO121" s="958"/>
      <c r="AP121" s="960">
        <v>0.2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10221275</v>
      </c>
      <c r="BR121" s="984"/>
      <c r="BS121" s="984"/>
      <c r="BT121" s="984"/>
      <c r="BU121" s="984"/>
      <c r="BV121" s="984">
        <v>9863443</v>
      </c>
      <c r="BW121" s="984"/>
      <c r="BX121" s="984"/>
      <c r="BY121" s="984"/>
      <c r="BZ121" s="984"/>
      <c r="CA121" s="984">
        <v>10483315</v>
      </c>
      <c r="CB121" s="984"/>
      <c r="CC121" s="984"/>
      <c r="CD121" s="984"/>
      <c r="CE121" s="984"/>
      <c r="CF121" s="1022">
        <v>178.7</v>
      </c>
      <c r="CG121" s="1023"/>
      <c r="CH121" s="1023"/>
      <c r="CI121" s="1023"/>
      <c r="CJ121" s="1023"/>
      <c r="CK121" s="1014"/>
      <c r="CL121" s="1015"/>
      <c r="CM121" s="1015"/>
      <c r="CN121" s="1015"/>
      <c r="CO121" s="1016"/>
      <c r="CP121" s="1005" t="s">
        <v>439</v>
      </c>
      <c r="CQ121" s="1006"/>
      <c r="CR121" s="1006"/>
      <c r="CS121" s="1006"/>
      <c r="CT121" s="1006"/>
      <c r="CU121" s="1006"/>
      <c r="CV121" s="1006"/>
      <c r="CW121" s="1006"/>
      <c r="CX121" s="1006"/>
      <c r="CY121" s="1006"/>
      <c r="CZ121" s="1006"/>
      <c r="DA121" s="1006"/>
      <c r="DB121" s="1006"/>
      <c r="DC121" s="1006"/>
      <c r="DD121" s="1006"/>
      <c r="DE121" s="1006"/>
      <c r="DF121" s="1007"/>
      <c r="DG121" s="917">
        <v>117292</v>
      </c>
      <c r="DH121" s="918"/>
      <c r="DI121" s="918"/>
      <c r="DJ121" s="918"/>
      <c r="DK121" s="918"/>
      <c r="DL121" s="918">
        <v>201637</v>
      </c>
      <c r="DM121" s="918"/>
      <c r="DN121" s="918"/>
      <c r="DO121" s="918"/>
      <c r="DP121" s="918"/>
      <c r="DQ121" s="918">
        <v>304996</v>
      </c>
      <c r="DR121" s="918"/>
      <c r="DS121" s="918"/>
      <c r="DT121" s="918"/>
      <c r="DU121" s="918"/>
      <c r="DV121" s="919">
        <v>5.2</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14325462</v>
      </c>
      <c r="BR122" s="1033"/>
      <c r="BS122" s="1033"/>
      <c r="BT122" s="1033"/>
      <c r="BU122" s="1033"/>
      <c r="BV122" s="1033">
        <v>13979218</v>
      </c>
      <c r="BW122" s="1033"/>
      <c r="BX122" s="1033"/>
      <c r="BY122" s="1033"/>
      <c r="BZ122" s="1033"/>
      <c r="CA122" s="1033">
        <v>14630354</v>
      </c>
      <c r="CB122" s="1033"/>
      <c r="CC122" s="1033"/>
      <c r="CD122" s="1033"/>
      <c r="CE122" s="1033"/>
      <c r="CF122" s="985"/>
      <c r="CG122" s="986"/>
      <c r="CH122" s="986"/>
      <c r="CI122" s="986"/>
      <c r="CJ122" s="987"/>
      <c r="CK122" s="1014"/>
      <c r="CL122" s="1015"/>
      <c r="CM122" s="1015"/>
      <c r="CN122" s="1015"/>
      <c r="CO122" s="1016"/>
      <c r="CP122" s="1005" t="s">
        <v>441</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29.8</v>
      </c>
      <c r="BR123" s="1025"/>
      <c r="BS123" s="1025"/>
      <c r="BT123" s="1025"/>
      <c r="BU123" s="1025"/>
      <c r="BV123" s="1025">
        <v>28.6</v>
      </c>
      <c r="BW123" s="1025"/>
      <c r="BX123" s="1025"/>
      <c r="BY123" s="1025"/>
      <c r="BZ123" s="1025"/>
      <c r="CA123" s="1025">
        <v>8.6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20959</v>
      </c>
      <c r="AB126" s="957"/>
      <c r="AC126" s="957"/>
      <c r="AD126" s="957"/>
      <c r="AE126" s="958"/>
      <c r="AF126" s="959">
        <v>20959</v>
      </c>
      <c r="AG126" s="957"/>
      <c r="AH126" s="957"/>
      <c r="AI126" s="957"/>
      <c r="AJ126" s="958"/>
      <c r="AK126" s="959">
        <v>2824</v>
      </c>
      <c r="AL126" s="957"/>
      <c r="AM126" s="957"/>
      <c r="AN126" s="957"/>
      <c r="AO126" s="958"/>
      <c r="AP126" s="960">
        <v>0</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3459</v>
      </c>
      <c r="AB127" s="957"/>
      <c r="AC127" s="957"/>
      <c r="AD127" s="957"/>
      <c r="AE127" s="958"/>
      <c r="AF127" s="959">
        <v>2759</v>
      </c>
      <c r="AG127" s="957"/>
      <c r="AH127" s="957"/>
      <c r="AI127" s="957"/>
      <c r="AJ127" s="958"/>
      <c r="AK127" s="959">
        <v>1965</v>
      </c>
      <c r="AL127" s="957"/>
      <c r="AM127" s="957"/>
      <c r="AN127" s="957"/>
      <c r="AO127" s="958"/>
      <c r="AP127" s="960">
        <v>0</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14.12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112057</v>
      </c>
      <c r="AB128" s="1088"/>
      <c r="AC128" s="1088"/>
      <c r="AD128" s="1088"/>
      <c r="AE128" s="1089"/>
      <c r="AF128" s="1090">
        <v>114382</v>
      </c>
      <c r="AG128" s="1088"/>
      <c r="AH128" s="1088"/>
      <c r="AI128" s="1088"/>
      <c r="AJ128" s="1089"/>
      <c r="AK128" s="1090">
        <v>120038</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19.12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6661475</v>
      </c>
      <c r="AB129" s="957"/>
      <c r="AC129" s="957"/>
      <c r="AD129" s="957"/>
      <c r="AE129" s="958"/>
      <c r="AF129" s="959">
        <v>6666802</v>
      </c>
      <c r="AG129" s="957"/>
      <c r="AH129" s="957"/>
      <c r="AI129" s="957"/>
      <c r="AJ129" s="958"/>
      <c r="AK129" s="959">
        <v>6787769</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8.3000000000000007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910889</v>
      </c>
      <c r="AB130" s="957"/>
      <c r="AC130" s="957"/>
      <c r="AD130" s="957"/>
      <c r="AE130" s="958"/>
      <c r="AF130" s="959">
        <v>869438</v>
      </c>
      <c r="AG130" s="957"/>
      <c r="AH130" s="957"/>
      <c r="AI130" s="957"/>
      <c r="AJ130" s="958"/>
      <c r="AK130" s="959">
        <v>920386</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8.6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5750586</v>
      </c>
      <c r="AB131" s="996"/>
      <c r="AC131" s="996"/>
      <c r="AD131" s="996"/>
      <c r="AE131" s="997"/>
      <c r="AF131" s="998">
        <v>5797364</v>
      </c>
      <c r="AG131" s="996"/>
      <c r="AH131" s="996"/>
      <c r="AI131" s="996"/>
      <c r="AJ131" s="997"/>
      <c r="AK131" s="998">
        <v>5867383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7.9326872079999999</v>
      </c>
      <c r="AB132" s="1102"/>
      <c r="AC132" s="1102"/>
      <c r="AD132" s="1102"/>
      <c r="AE132" s="1103"/>
      <c r="AF132" s="1104">
        <v>8.8648565109999993</v>
      </c>
      <c r="AG132" s="1102"/>
      <c r="AH132" s="1102"/>
      <c r="AI132" s="1102"/>
      <c r="AJ132" s="1103"/>
      <c r="AK132" s="1104">
        <v>8.1578448179999992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10</v>
      </c>
      <c r="AB133" s="1109"/>
      <c r="AC133" s="1109"/>
      <c r="AD133" s="1109"/>
      <c r="AE133" s="1110"/>
      <c r="AF133" s="1108">
        <v>8.8000000000000007</v>
      </c>
      <c r="AG133" s="1109"/>
      <c r="AH133" s="1109"/>
      <c r="AI133" s="1109"/>
      <c r="AJ133" s="1110"/>
      <c r="AK133" s="1108">
        <v>8.3000000000000007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1316954</v>
      </c>
      <c r="L9" s="264">
        <v>45689</v>
      </c>
      <c r="M9" s="265">
        <v>58739</v>
      </c>
      <c r="N9" s="266">
        <v>-22.2</v>
      </c>
    </row>
    <row r="10" spans="1:16">
      <c r="A10" s="248"/>
      <c r="B10" s="244"/>
      <c r="C10" s="244"/>
      <c r="D10" s="244"/>
      <c r="E10" s="244"/>
      <c r="F10" s="244"/>
      <c r="G10" s="1117" t="s">
        <v>474</v>
      </c>
      <c r="H10" s="1118"/>
      <c r="I10" s="1118"/>
      <c r="J10" s="1119"/>
      <c r="K10" s="267">
        <v>181284</v>
      </c>
      <c r="L10" s="268">
        <v>6289</v>
      </c>
      <c r="M10" s="269">
        <v>5215</v>
      </c>
      <c r="N10" s="270">
        <v>20.6</v>
      </c>
    </row>
    <row r="11" spans="1:16" ht="13.5" customHeight="1">
      <c r="A11" s="248"/>
      <c r="B11" s="244"/>
      <c r="C11" s="244"/>
      <c r="D11" s="244"/>
      <c r="E11" s="244"/>
      <c r="F11" s="244"/>
      <c r="G11" s="1117" t="s">
        <v>475</v>
      </c>
      <c r="H11" s="1118"/>
      <c r="I11" s="1118"/>
      <c r="J11" s="1119"/>
      <c r="K11" s="267">
        <v>398058</v>
      </c>
      <c r="L11" s="268">
        <v>13810</v>
      </c>
      <c r="M11" s="269">
        <v>7772</v>
      </c>
      <c r="N11" s="270">
        <v>77.7</v>
      </c>
    </row>
    <row r="12" spans="1:16" ht="13.5" customHeight="1">
      <c r="A12" s="248"/>
      <c r="B12" s="244"/>
      <c r="C12" s="244"/>
      <c r="D12" s="244"/>
      <c r="E12" s="244"/>
      <c r="F12" s="244"/>
      <c r="G12" s="1117" t="s">
        <v>476</v>
      </c>
      <c r="H12" s="1118"/>
      <c r="I12" s="1118"/>
      <c r="J12" s="1119"/>
      <c r="K12" s="267" t="s">
        <v>477</v>
      </c>
      <c r="L12" s="268" t="s">
        <v>477</v>
      </c>
      <c r="M12" s="269">
        <v>135</v>
      </c>
      <c r="N12" s="270" t="s">
        <v>477</v>
      </c>
    </row>
    <row r="13" spans="1:16" ht="13.5" customHeight="1">
      <c r="A13" s="248"/>
      <c r="B13" s="244"/>
      <c r="C13" s="244"/>
      <c r="D13" s="244"/>
      <c r="E13" s="244"/>
      <c r="F13" s="244"/>
      <c r="G13" s="1117" t="s">
        <v>478</v>
      </c>
      <c r="H13" s="1118"/>
      <c r="I13" s="1118"/>
      <c r="J13" s="1119"/>
      <c r="K13" s="267" t="s">
        <v>477</v>
      </c>
      <c r="L13" s="268" t="s">
        <v>477</v>
      </c>
      <c r="M13" s="269">
        <v>6</v>
      </c>
      <c r="N13" s="270" t="s">
        <v>477</v>
      </c>
    </row>
    <row r="14" spans="1:16" ht="13.5" customHeight="1">
      <c r="A14" s="248"/>
      <c r="B14" s="244"/>
      <c r="C14" s="244"/>
      <c r="D14" s="244"/>
      <c r="E14" s="244"/>
      <c r="F14" s="244"/>
      <c r="G14" s="1117" t="s">
        <v>479</v>
      </c>
      <c r="H14" s="1118"/>
      <c r="I14" s="1118"/>
      <c r="J14" s="1119"/>
      <c r="K14" s="267" t="s">
        <v>477</v>
      </c>
      <c r="L14" s="268" t="s">
        <v>477</v>
      </c>
      <c r="M14" s="269">
        <v>2905</v>
      </c>
      <c r="N14" s="270" t="s">
        <v>477</v>
      </c>
    </row>
    <row r="15" spans="1:16" ht="13.5" customHeight="1">
      <c r="A15" s="248"/>
      <c r="B15" s="244"/>
      <c r="C15" s="244"/>
      <c r="D15" s="244"/>
      <c r="E15" s="244"/>
      <c r="F15" s="244"/>
      <c r="G15" s="1117" t="s">
        <v>480</v>
      </c>
      <c r="H15" s="1118"/>
      <c r="I15" s="1118"/>
      <c r="J15" s="1119"/>
      <c r="K15" s="267">
        <v>8430</v>
      </c>
      <c r="L15" s="268">
        <v>292</v>
      </c>
      <c r="M15" s="269">
        <v>1221</v>
      </c>
      <c r="N15" s="270">
        <v>-76.099999999999994</v>
      </c>
    </row>
    <row r="16" spans="1:16">
      <c r="A16" s="248"/>
      <c r="B16" s="244"/>
      <c r="C16" s="244"/>
      <c r="D16" s="244"/>
      <c r="E16" s="244"/>
      <c r="F16" s="244"/>
      <c r="G16" s="1120" t="s">
        <v>481</v>
      </c>
      <c r="H16" s="1121"/>
      <c r="I16" s="1121"/>
      <c r="J16" s="1122"/>
      <c r="K16" s="268">
        <v>-153693</v>
      </c>
      <c r="L16" s="268">
        <v>-5332</v>
      </c>
      <c r="M16" s="269">
        <v>-6578</v>
      </c>
      <c r="N16" s="270">
        <v>-18.899999999999999</v>
      </c>
    </row>
    <row r="17" spans="1:16">
      <c r="A17" s="248"/>
      <c r="B17" s="244"/>
      <c r="C17" s="244"/>
      <c r="D17" s="244"/>
      <c r="E17" s="244"/>
      <c r="F17" s="244"/>
      <c r="G17" s="1120" t="s">
        <v>169</v>
      </c>
      <c r="H17" s="1121"/>
      <c r="I17" s="1121"/>
      <c r="J17" s="1122"/>
      <c r="K17" s="268">
        <v>1751033</v>
      </c>
      <c r="L17" s="268">
        <v>60749</v>
      </c>
      <c r="M17" s="269">
        <v>69416</v>
      </c>
      <c r="N17" s="270">
        <v>-12.5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5.13</v>
      </c>
      <c r="L21" s="281">
        <v>6.74</v>
      </c>
      <c r="M21" s="282">
        <v>-1.61</v>
      </c>
      <c r="N21" s="249"/>
      <c r="O21" s="283"/>
      <c r="P21" s="279"/>
    </row>
    <row r="22" spans="1:16" s="284" customFormat="1">
      <c r="A22" s="279"/>
      <c r="B22" s="249"/>
      <c r="C22" s="249"/>
      <c r="D22" s="249"/>
      <c r="E22" s="249"/>
      <c r="F22" s="249"/>
      <c r="G22" s="1112" t="s">
        <v>487</v>
      </c>
      <c r="H22" s="1113"/>
      <c r="I22" s="1113"/>
      <c r="J22" s="1114"/>
      <c r="K22" s="285">
        <v>96.8</v>
      </c>
      <c r="L22" s="286">
        <v>96.7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1024029</v>
      </c>
      <c r="L32" s="294">
        <v>35527</v>
      </c>
      <c r="M32" s="295">
        <v>33867</v>
      </c>
      <c r="N32" s="296">
        <v>4.9000000000000004</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5</v>
      </c>
      <c r="N34" s="296" t="s">
        <v>477</v>
      </c>
    </row>
    <row r="35" spans="1:16" ht="27" customHeight="1">
      <c r="A35" s="248"/>
      <c r="B35" s="244"/>
      <c r="C35" s="244"/>
      <c r="D35" s="244"/>
      <c r="E35" s="244"/>
      <c r="F35" s="244"/>
      <c r="G35" s="1128" t="s">
        <v>494</v>
      </c>
      <c r="H35" s="1129"/>
      <c r="I35" s="1129"/>
      <c r="J35" s="1130"/>
      <c r="K35" s="294">
        <v>380070</v>
      </c>
      <c r="L35" s="294">
        <v>13186</v>
      </c>
      <c r="M35" s="295">
        <v>10553</v>
      </c>
      <c r="N35" s="296">
        <v>25</v>
      </c>
    </row>
    <row r="36" spans="1:16" ht="27" customHeight="1">
      <c r="A36" s="248"/>
      <c r="B36" s="244"/>
      <c r="C36" s="244"/>
      <c r="D36" s="244"/>
      <c r="E36" s="244"/>
      <c r="F36" s="244"/>
      <c r="G36" s="1128" t="s">
        <v>495</v>
      </c>
      <c r="H36" s="1129"/>
      <c r="I36" s="1129"/>
      <c r="J36" s="1130"/>
      <c r="K36" s="294">
        <v>96945</v>
      </c>
      <c r="L36" s="294">
        <v>3363</v>
      </c>
      <c r="M36" s="295">
        <v>2741</v>
      </c>
      <c r="N36" s="296">
        <v>22.7</v>
      </c>
    </row>
    <row r="37" spans="1:16" ht="13.5" customHeight="1">
      <c r="A37" s="248"/>
      <c r="B37" s="244"/>
      <c r="C37" s="244"/>
      <c r="D37" s="244"/>
      <c r="E37" s="244"/>
      <c r="F37" s="244"/>
      <c r="G37" s="1128" t="s">
        <v>496</v>
      </c>
      <c r="H37" s="1129"/>
      <c r="I37" s="1129"/>
      <c r="J37" s="1130"/>
      <c r="K37" s="294">
        <v>18032</v>
      </c>
      <c r="L37" s="294">
        <v>626</v>
      </c>
      <c r="M37" s="295">
        <v>1442</v>
      </c>
      <c r="N37" s="296">
        <v>-56.6</v>
      </c>
    </row>
    <row r="38" spans="1:16" ht="27" customHeight="1">
      <c r="A38" s="248"/>
      <c r="B38" s="244"/>
      <c r="C38" s="244"/>
      <c r="D38" s="244"/>
      <c r="E38" s="244"/>
      <c r="F38" s="244"/>
      <c r="G38" s="1131" t="s">
        <v>497</v>
      </c>
      <c r="H38" s="1132"/>
      <c r="I38" s="1132"/>
      <c r="J38" s="1133"/>
      <c r="K38" s="297" t="s">
        <v>477</v>
      </c>
      <c r="L38" s="297" t="s">
        <v>477</v>
      </c>
      <c r="M38" s="298">
        <v>2</v>
      </c>
      <c r="N38" s="299" t="s">
        <v>477</v>
      </c>
      <c r="O38" s="293"/>
    </row>
    <row r="39" spans="1:16">
      <c r="A39" s="248"/>
      <c r="B39" s="244"/>
      <c r="C39" s="244"/>
      <c r="D39" s="244"/>
      <c r="E39" s="244"/>
      <c r="F39" s="244"/>
      <c r="G39" s="1131" t="s">
        <v>498</v>
      </c>
      <c r="H39" s="1132"/>
      <c r="I39" s="1132"/>
      <c r="J39" s="1133"/>
      <c r="K39" s="300">
        <v>-120038</v>
      </c>
      <c r="L39" s="300">
        <v>-4165</v>
      </c>
      <c r="M39" s="301">
        <v>-3178</v>
      </c>
      <c r="N39" s="302">
        <v>31.1</v>
      </c>
      <c r="O39" s="293"/>
    </row>
    <row r="40" spans="1:16" ht="27" customHeight="1">
      <c r="A40" s="248"/>
      <c r="B40" s="244"/>
      <c r="C40" s="244"/>
      <c r="D40" s="244"/>
      <c r="E40" s="244"/>
      <c r="F40" s="244"/>
      <c r="G40" s="1128" t="s">
        <v>499</v>
      </c>
      <c r="H40" s="1129"/>
      <c r="I40" s="1129"/>
      <c r="J40" s="1130"/>
      <c r="K40" s="300">
        <v>-920386</v>
      </c>
      <c r="L40" s="300">
        <v>-31931</v>
      </c>
      <c r="M40" s="301">
        <v>-30469</v>
      </c>
      <c r="N40" s="302">
        <v>4.8</v>
      </c>
      <c r="O40" s="293"/>
    </row>
    <row r="41" spans="1:16">
      <c r="A41" s="248"/>
      <c r="B41" s="244"/>
      <c r="C41" s="244"/>
      <c r="D41" s="244"/>
      <c r="E41" s="244"/>
      <c r="F41" s="244"/>
      <c r="G41" s="1134" t="s">
        <v>279</v>
      </c>
      <c r="H41" s="1135"/>
      <c r="I41" s="1135"/>
      <c r="J41" s="1136"/>
      <c r="K41" s="294">
        <v>478652</v>
      </c>
      <c r="L41" s="300">
        <v>16606</v>
      </c>
      <c r="M41" s="301">
        <v>14963</v>
      </c>
      <c r="N41" s="302">
        <v>11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1893831</v>
      </c>
      <c r="J51" s="320">
        <v>65724</v>
      </c>
      <c r="K51" s="321">
        <v>44.4</v>
      </c>
      <c r="L51" s="322">
        <v>47258</v>
      </c>
      <c r="M51" s="323">
        <v>34.5</v>
      </c>
      <c r="N51" s="324">
        <v>9.9</v>
      </c>
    </row>
    <row r="52" spans="1:14">
      <c r="A52" s="248"/>
      <c r="B52" s="244"/>
      <c r="C52" s="244"/>
      <c r="D52" s="244"/>
      <c r="E52" s="244"/>
      <c r="F52" s="244"/>
      <c r="G52" s="325"/>
      <c r="H52" s="326" t="s">
        <v>510</v>
      </c>
      <c r="I52" s="327">
        <v>1261469</v>
      </c>
      <c r="J52" s="328">
        <v>43778</v>
      </c>
      <c r="K52" s="329">
        <v>52.2</v>
      </c>
      <c r="L52" s="330">
        <v>27842</v>
      </c>
      <c r="M52" s="331">
        <v>35.9</v>
      </c>
      <c r="N52" s="332">
        <v>16.3</v>
      </c>
    </row>
    <row r="53" spans="1:14">
      <c r="A53" s="248"/>
      <c r="B53" s="244"/>
      <c r="C53" s="244"/>
      <c r="D53" s="244"/>
      <c r="E53" s="244"/>
      <c r="F53" s="244"/>
      <c r="G53" s="310" t="s">
        <v>511</v>
      </c>
      <c r="H53" s="311"/>
      <c r="I53" s="319">
        <v>2365318</v>
      </c>
      <c r="J53" s="320">
        <v>82178</v>
      </c>
      <c r="K53" s="321">
        <v>25</v>
      </c>
      <c r="L53" s="322">
        <v>49426</v>
      </c>
      <c r="M53" s="323">
        <v>4.5999999999999996</v>
      </c>
      <c r="N53" s="324">
        <v>20.399999999999999</v>
      </c>
    </row>
    <row r="54" spans="1:14">
      <c r="A54" s="248"/>
      <c r="B54" s="244"/>
      <c r="C54" s="244"/>
      <c r="D54" s="244"/>
      <c r="E54" s="244"/>
      <c r="F54" s="244"/>
      <c r="G54" s="325"/>
      <c r="H54" s="326" t="s">
        <v>510</v>
      </c>
      <c r="I54" s="327">
        <v>1156034</v>
      </c>
      <c r="J54" s="328">
        <v>40164</v>
      </c>
      <c r="K54" s="329">
        <v>-8.3000000000000007</v>
      </c>
      <c r="L54" s="330">
        <v>26568</v>
      </c>
      <c r="M54" s="331">
        <v>-4.5999999999999996</v>
      </c>
      <c r="N54" s="332">
        <v>-3.7</v>
      </c>
    </row>
    <row r="55" spans="1:14">
      <c r="A55" s="248"/>
      <c r="B55" s="244"/>
      <c r="C55" s="244"/>
      <c r="D55" s="244"/>
      <c r="E55" s="244"/>
      <c r="F55" s="244"/>
      <c r="G55" s="310" t="s">
        <v>512</v>
      </c>
      <c r="H55" s="311"/>
      <c r="I55" s="319">
        <v>1658726</v>
      </c>
      <c r="J55" s="320">
        <v>57467</v>
      </c>
      <c r="K55" s="321">
        <v>-30.1</v>
      </c>
      <c r="L55" s="322">
        <v>42839</v>
      </c>
      <c r="M55" s="323">
        <v>-13.3</v>
      </c>
      <c r="N55" s="324">
        <v>-16.8</v>
      </c>
    </row>
    <row r="56" spans="1:14">
      <c r="A56" s="248"/>
      <c r="B56" s="244"/>
      <c r="C56" s="244"/>
      <c r="D56" s="244"/>
      <c r="E56" s="244"/>
      <c r="F56" s="244"/>
      <c r="G56" s="325"/>
      <c r="H56" s="326" t="s">
        <v>510</v>
      </c>
      <c r="I56" s="327">
        <v>976267</v>
      </c>
      <c r="J56" s="328">
        <v>33823</v>
      </c>
      <c r="K56" s="329">
        <v>-15.8</v>
      </c>
      <c r="L56" s="330">
        <v>22027</v>
      </c>
      <c r="M56" s="331">
        <v>-17.100000000000001</v>
      </c>
      <c r="N56" s="332">
        <v>1.3</v>
      </c>
    </row>
    <row r="57" spans="1:14">
      <c r="A57" s="248"/>
      <c r="B57" s="244"/>
      <c r="C57" s="244"/>
      <c r="D57" s="244"/>
      <c r="E57" s="244"/>
      <c r="F57" s="244"/>
      <c r="G57" s="310" t="s">
        <v>513</v>
      </c>
      <c r="H57" s="311"/>
      <c r="I57" s="319">
        <v>1528561</v>
      </c>
      <c r="J57" s="320">
        <v>53238</v>
      </c>
      <c r="K57" s="321">
        <v>-7.4</v>
      </c>
      <c r="L57" s="322">
        <v>46819</v>
      </c>
      <c r="M57" s="323">
        <v>9.3000000000000007</v>
      </c>
      <c r="N57" s="324">
        <v>-16.7</v>
      </c>
    </row>
    <row r="58" spans="1:14">
      <c r="A58" s="248"/>
      <c r="B58" s="244"/>
      <c r="C58" s="244"/>
      <c r="D58" s="244"/>
      <c r="E58" s="244"/>
      <c r="F58" s="244"/>
      <c r="G58" s="325"/>
      <c r="H58" s="326" t="s">
        <v>510</v>
      </c>
      <c r="I58" s="327">
        <v>826603</v>
      </c>
      <c r="J58" s="328">
        <v>28789</v>
      </c>
      <c r="K58" s="329">
        <v>-14.9</v>
      </c>
      <c r="L58" s="330">
        <v>24121</v>
      </c>
      <c r="M58" s="331">
        <v>9.5</v>
      </c>
      <c r="N58" s="332">
        <v>-24.4</v>
      </c>
    </row>
    <row r="59" spans="1:14">
      <c r="A59" s="248"/>
      <c r="B59" s="244"/>
      <c r="C59" s="244"/>
      <c r="D59" s="244"/>
      <c r="E59" s="244"/>
      <c r="F59" s="244"/>
      <c r="G59" s="310" t="s">
        <v>514</v>
      </c>
      <c r="H59" s="311"/>
      <c r="I59" s="319">
        <v>1089939</v>
      </c>
      <c r="J59" s="320">
        <v>37814</v>
      </c>
      <c r="K59" s="321">
        <v>-29</v>
      </c>
      <c r="L59" s="322">
        <v>53270</v>
      </c>
      <c r="M59" s="323">
        <v>13.8</v>
      </c>
      <c r="N59" s="324">
        <v>-42.8</v>
      </c>
    </row>
    <row r="60" spans="1:14">
      <c r="A60" s="248"/>
      <c r="B60" s="244"/>
      <c r="C60" s="244"/>
      <c r="D60" s="244"/>
      <c r="E60" s="244"/>
      <c r="F60" s="244"/>
      <c r="G60" s="325"/>
      <c r="H60" s="326" t="s">
        <v>510</v>
      </c>
      <c r="I60" s="333">
        <v>811695</v>
      </c>
      <c r="J60" s="328">
        <v>28160</v>
      </c>
      <c r="K60" s="329">
        <v>-2.2000000000000002</v>
      </c>
      <c r="L60" s="330">
        <v>24316</v>
      </c>
      <c r="M60" s="331">
        <v>0.8</v>
      </c>
      <c r="N60" s="332">
        <v>-3</v>
      </c>
    </row>
    <row r="61" spans="1:14">
      <c r="A61" s="248"/>
      <c r="B61" s="244"/>
      <c r="C61" s="244"/>
      <c r="D61" s="244"/>
      <c r="E61" s="244"/>
      <c r="F61" s="244"/>
      <c r="G61" s="310" t="s">
        <v>515</v>
      </c>
      <c r="H61" s="334"/>
      <c r="I61" s="335">
        <v>1707275</v>
      </c>
      <c r="J61" s="336">
        <v>59284</v>
      </c>
      <c r="K61" s="337">
        <v>0.6</v>
      </c>
      <c r="L61" s="338">
        <v>47922</v>
      </c>
      <c r="M61" s="339">
        <v>9.8000000000000007</v>
      </c>
      <c r="N61" s="324">
        <v>-9.1999999999999993</v>
      </c>
    </row>
    <row r="62" spans="1:14">
      <c r="A62" s="248"/>
      <c r="B62" s="244"/>
      <c r="C62" s="244"/>
      <c r="D62" s="244"/>
      <c r="E62" s="244"/>
      <c r="F62" s="244"/>
      <c r="G62" s="325"/>
      <c r="H62" s="326" t="s">
        <v>510</v>
      </c>
      <c r="I62" s="327">
        <v>1006414</v>
      </c>
      <c r="J62" s="328">
        <v>34943</v>
      </c>
      <c r="K62" s="329">
        <v>2.2000000000000002</v>
      </c>
      <c r="L62" s="330">
        <v>24975</v>
      </c>
      <c r="M62" s="331">
        <v>4.9000000000000004</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10.14</v>
      </c>
      <c r="G47" s="12">
        <v>12.13</v>
      </c>
      <c r="H47" s="12">
        <v>14.4</v>
      </c>
      <c r="I47" s="12">
        <v>14.56</v>
      </c>
      <c r="J47" s="13">
        <v>15.28</v>
      </c>
    </row>
    <row r="48" spans="2:10" ht="57.75" customHeight="1">
      <c r="B48" s="14"/>
      <c r="C48" s="1139" t="s">
        <v>4</v>
      </c>
      <c r="D48" s="1139"/>
      <c r="E48" s="1140"/>
      <c r="F48" s="15">
        <v>4.17</v>
      </c>
      <c r="G48" s="16">
        <v>2.58</v>
      </c>
      <c r="H48" s="16">
        <v>2.1800000000000002</v>
      </c>
      <c r="I48" s="16">
        <v>1.53</v>
      </c>
      <c r="J48" s="17">
        <v>2.86</v>
      </c>
    </row>
    <row r="49" spans="2:10" ht="57.75" customHeight="1" thickBot="1">
      <c r="B49" s="18"/>
      <c r="C49" s="1141" t="s">
        <v>5</v>
      </c>
      <c r="D49" s="1141"/>
      <c r="E49" s="1142"/>
      <c r="F49" s="19">
        <v>3.29</v>
      </c>
      <c r="G49" s="20">
        <v>0.92</v>
      </c>
      <c r="H49" s="20">
        <v>1.96</v>
      </c>
      <c r="I49" s="20" t="s">
        <v>522</v>
      </c>
      <c r="J49" s="21">
        <v>2.3199999999999998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2.75</v>
      </c>
      <c r="G34" s="33">
        <v>3.55</v>
      </c>
      <c r="H34" s="33">
        <v>4.24</v>
      </c>
      <c r="I34" s="33">
        <v>4.71</v>
      </c>
      <c r="J34" s="34">
        <v>4.3499999999999996</v>
      </c>
      <c r="K34" s="22"/>
      <c r="L34" s="22"/>
      <c r="M34" s="22"/>
      <c r="N34" s="22"/>
      <c r="O34" s="22"/>
      <c r="P34" s="22"/>
    </row>
    <row r="35" spans="1:16" ht="39" customHeight="1">
      <c r="A35" s="22"/>
      <c r="B35" s="35"/>
      <c r="C35" s="1143" t="s">
        <v>524</v>
      </c>
      <c r="D35" s="1144"/>
      <c r="E35" s="1145"/>
      <c r="F35" s="36">
        <v>4.17</v>
      </c>
      <c r="G35" s="37">
        <v>2.58</v>
      </c>
      <c r="H35" s="37">
        <v>2.1800000000000002</v>
      </c>
      <c r="I35" s="37">
        <v>1.53</v>
      </c>
      <c r="J35" s="38">
        <v>2.86</v>
      </c>
      <c r="K35" s="22"/>
      <c r="L35" s="22"/>
      <c r="M35" s="22"/>
      <c r="N35" s="22"/>
      <c r="O35" s="22"/>
      <c r="P35" s="22"/>
    </row>
    <row r="36" spans="1:16" ht="39" customHeight="1">
      <c r="A36" s="22"/>
      <c r="B36" s="35"/>
      <c r="C36" s="1143" t="s">
        <v>525</v>
      </c>
      <c r="D36" s="1144"/>
      <c r="E36" s="1145"/>
      <c r="F36" s="36">
        <v>1.1599999999999999</v>
      </c>
      <c r="G36" s="37">
        <v>1.1200000000000001</v>
      </c>
      <c r="H36" s="37">
        <v>1.1100000000000001</v>
      </c>
      <c r="I36" s="37">
        <v>1.1200000000000001</v>
      </c>
      <c r="J36" s="38">
        <v>1.47</v>
      </c>
      <c r="K36" s="22"/>
      <c r="L36" s="22"/>
      <c r="M36" s="22"/>
      <c r="N36" s="22"/>
      <c r="O36" s="22"/>
      <c r="P36" s="22"/>
    </row>
    <row r="37" spans="1:16" ht="39" customHeight="1">
      <c r="A37" s="22"/>
      <c r="B37" s="35"/>
      <c r="C37" s="1143" t="s">
        <v>526</v>
      </c>
      <c r="D37" s="1144"/>
      <c r="E37" s="1145"/>
      <c r="F37" s="36">
        <v>0.16</v>
      </c>
      <c r="G37" s="37">
        <v>0.57999999999999996</v>
      </c>
      <c r="H37" s="37" t="s">
        <v>527</v>
      </c>
      <c r="I37" s="37">
        <v>0.86</v>
      </c>
      <c r="J37" s="38">
        <v>0.45</v>
      </c>
      <c r="K37" s="22"/>
      <c r="L37" s="22"/>
      <c r="M37" s="22"/>
      <c r="N37" s="22"/>
      <c r="O37" s="22"/>
      <c r="P37" s="22"/>
    </row>
    <row r="38" spans="1:16" ht="39" customHeight="1">
      <c r="A38" s="22"/>
      <c r="B38" s="35"/>
      <c r="C38" s="1143" t="s">
        <v>528</v>
      </c>
      <c r="D38" s="1144"/>
      <c r="E38" s="1145"/>
      <c r="F38" s="36">
        <v>0.66</v>
      </c>
      <c r="G38" s="37">
        <v>0.3</v>
      </c>
      <c r="H38" s="37">
        <v>0.13</v>
      </c>
      <c r="I38" s="37">
        <v>0.77</v>
      </c>
      <c r="J38" s="38">
        <v>0.45</v>
      </c>
      <c r="K38" s="22"/>
      <c r="L38" s="22"/>
      <c r="M38" s="22"/>
      <c r="N38" s="22"/>
      <c r="O38" s="22"/>
      <c r="P38" s="22"/>
    </row>
    <row r="39" spans="1:16" ht="39" customHeight="1">
      <c r="A39" s="22"/>
      <c r="B39" s="35"/>
      <c r="C39" s="1143" t="s">
        <v>529</v>
      </c>
      <c r="D39" s="1144"/>
      <c r="E39" s="1145"/>
      <c r="F39" s="36">
        <v>0.03</v>
      </c>
      <c r="G39" s="37">
        <v>0.04</v>
      </c>
      <c r="H39" s="37">
        <v>0.02</v>
      </c>
      <c r="I39" s="37">
        <v>0.06</v>
      </c>
      <c r="J39" s="38">
        <v>0.02</v>
      </c>
      <c r="K39" s="22"/>
      <c r="L39" s="22"/>
      <c r="M39" s="22"/>
      <c r="N39" s="22"/>
      <c r="O39" s="22"/>
      <c r="P39" s="22"/>
    </row>
    <row r="40" spans="1:16" ht="39" customHeight="1">
      <c r="A40" s="22"/>
      <c r="B40" s="35"/>
      <c r="C40" s="1143" t="s">
        <v>530</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7.0000000000000007E-2</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1273</v>
      </c>
      <c r="L45" s="60">
        <v>1141</v>
      </c>
      <c r="M45" s="60">
        <v>1047</v>
      </c>
      <c r="N45" s="60">
        <v>1033</v>
      </c>
      <c r="O45" s="61">
        <v>1024</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232</v>
      </c>
      <c r="L48" s="64">
        <v>267</v>
      </c>
      <c r="M48" s="64">
        <v>302</v>
      </c>
      <c r="N48" s="64">
        <v>328</v>
      </c>
      <c r="O48" s="65">
        <v>380</v>
      </c>
      <c r="P48" s="48"/>
      <c r="Q48" s="48"/>
      <c r="R48" s="48"/>
      <c r="S48" s="48"/>
      <c r="T48" s="48"/>
      <c r="U48" s="48"/>
    </row>
    <row r="49" spans="1:21" ht="30.75" customHeight="1">
      <c r="A49" s="48"/>
      <c r="B49" s="1161"/>
      <c r="C49" s="1162"/>
      <c r="D49" s="62"/>
      <c r="E49" s="1153" t="s">
        <v>16</v>
      </c>
      <c r="F49" s="1153"/>
      <c r="G49" s="1153"/>
      <c r="H49" s="1153"/>
      <c r="I49" s="1153"/>
      <c r="J49" s="1154"/>
      <c r="K49" s="63">
        <v>99</v>
      </c>
      <c r="L49" s="64">
        <v>98</v>
      </c>
      <c r="M49" s="64">
        <v>94</v>
      </c>
      <c r="N49" s="64">
        <v>99</v>
      </c>
      <c r="O49" s="65">
        <v>97</v>
      </c>
      <c r="P49" s="48"/>
      <c r="Q49" s="48"/>
      <c r="R49" s="48"/>
      <c r="S49" s="48"/>
      <c r="T49" s="48"/>
      <c r="U49" s="48"/>
    </row>
    <row r="50" spans="1:21" ht="30.75" customHeight="1">
      <c r="A50" s="48"/>
      <c r="B50" s="1161"/>
      <c r="C50" s="1162"/>
      <c r="D50" s="62"/>
      <c r="E50" s="1153" t="s">
        <v>17</v>
      </c>
      <c r="F50" s="1153"/>
      <c r="G50" s="1153"/>
      <c r="H50" s="1153"/>
      <c r="I50" s="1153"/>
      <c r="J50" s="1154"/>
      <c r="K50" s="63">
        <v>71</v>
      </c>
      <c r="L50" s="64">
        <v>53</v>
      </c>
      <c r="M50" s="64">
        <v>36</v>
      </c>
      <c r="N50" s="64">
        <v>38</v>
      </c>
      <c r="O50" s="65">
        <v>18</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979</v>
      </c>
      <c r="L52" s="64">
        <v>991</v>
      </c>
      <c r="M52" s="64">
        <v>1023</v>
      </c>
      <c r="N52" s="64">
        <v>983</v>
      </c>
      <c r="O52" s="65">
        <v>1041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696</v>
      </c>
      <c r="L53" s="69">
        <v>568</v>
      </c>
      <c r="M53" s="69">
        <v>456</v>
      </c>
      <c r="N53" s="69">
        <v>515</v>
      </c>
      <c r="O53" s="70">
        <v>478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上田＿大河</cp:lastModifiedBy>
  <cp:lastPrinted>2015-03-31T00:59:35Z</cp:lastPrinted>
  <dcterms:created xsi:type="dcterms:W3CDTF">2015-02-17T05:44:48Z</dcterms:created>
  <dcterms:modified xsi:type="dcterms:W3CDTF">2015-04-28T05:02:43Z</dcterms:modified>
  <cp:category/>
</cp:coreProperties>
</file>