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defaultThemeVersion="124226"/>
  <mc:AlternateContent xmlns:mc="http://schemas.openxmlformats.org/markup-compatibility/2006">
    <mc:Choice Requires="x15">
      <x15ac:absPath xmlns:x15ac="http://schemas.microsoft.com/office/spreadsheetml/2010/11/ac" url="\\server2\財政係\00_財政計画及び財務諸調査等\03財政状況(定形)\財政状況資料集\H28決算分\"/>
    </mc:Choice>
  </mc:AlternateContent>
  <bookViews>
    <workbookView xWindow="0" yWindow="0" windowWidth="20490" windowHeight="74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externalReferences>
    <externalReference r:id="rId17"/>
  </externalReferences>
  <calcPr calcId="162913" concurrentManualCount="2"/>
</workbook>
</file>

<file path=xl/calcChain.xml><?xml version="1.0" encoding="utf-8"?>
<calcChain xmlns="http://schemas.openxmlformats.org/spreadsheetml/2006/main">
  <c r="CR102" i="11" l="1"/>
  <c r="AU88" i="11"/>
  <c r="AP88" i="11"/>
  <c r="AF88" i="11"/>
  <c r="AU63" i="11"/>
  <c r="AP63" i="11"/>
  <c r="AP23" i="11"/>
  <c r="AA23" i="11"/>
  <c r="V23" i="11"/>
  <c r="Q2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U34" i="9"/>
  <c r="U35" i="9" s="1"/>
  <c r="U36" i="9" s="1"/>
  <c r="C34" i="9"/>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<sst xmlns="http://schemas.openxmlformats.org/spreadsheetml/2006/main" count="1064" uniqueCount="572">
  <si>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</si>
  <si>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</si>
  <si>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</si>
  <si>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</si>
  <si>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</si>
  <si>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</si>
  <si>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</si>
  <si>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</si>
  <si>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</si>
  <si>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</si>
  <si>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</si>
  <si>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</si>
  <si>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</si>
  <si>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</si>
  <si>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</si>
  <si>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</si>
  <si>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</si>
  <si>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</si>
  <si>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</si>
  <si>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</si>
  <si>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</si>
  <si>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</si>
  <si>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</si>
  <si>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</si>
  <si>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</si>
  <si>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</si>
  <si>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</si>
  <si>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</si>
  <si>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</si>
  <si>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</si>
  <si>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</si>
  <si>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</si>
  <si>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</si>
  <si>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</si>
  <si>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</si>
  <si>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</si>
  <si>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</si>
  <si>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</si>
  <si>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</si>
  <si>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</si>
  <si>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</si>
  <si>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</si>
  <si>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</si>
  <si>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</si>
  <si>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</si>
  <si>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</si>
  <si>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</si>
  <si>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</si>
  <si>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</si>
  <si>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</si>
  <si>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</si>
  <si>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</si>
  <si>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</si>
  <si>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</si>
  <si>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</si>
  <si>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</si>
  <si>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</si>
  <si>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</si>
  <si>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</si>
  <si>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</si>
  <si>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</si>
  <si>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</si>
  <si>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</si>
  <si>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</si>
  <si>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</si>
  <si>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</si>
  <si>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</si>
  <si>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</si>
  <si>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</si>
  <si>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</si>
  <si>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</si>
  <si>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</si>
  <si>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</si>
  <si>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</si>
  <si>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</si>
  <si>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</si>
  <si>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</si>
  <si>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</si>
  <si>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</si>
  <si>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</si>
  <si>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</si>
  <si>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</si>
  <si>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七飯町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</si>
  <si>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</si>
  <si>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</si>
  <si>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</si>
  <si>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</si>
  <si>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</si>
  <si>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</si>
  <si>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</si>
  <si>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</si>
  <si>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</si>
  <si>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</si>
  <si>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</si>
  <si>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</si>
  <si>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</si>
  <si>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</si>
  <si>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</si>
  <si>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</si>
  <si>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</si>
  <si>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</si>
  <si>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</si>
  <si>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</si>
  <si>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</si>
  <si>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</si>
  <si>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</si>
  <si>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</si>
  <si>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</si>
  <si>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</si>
  <si>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</si>
  <si>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</si>
  <si>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</si>
  <si>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</si>
  <si>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</si>
  <si>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</si>
  <si>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</si>
  <si>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</si>
  <si>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</si>
  <si>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</si>
  <si>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</si>
  <si>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</si>
  <si>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</si>
  <si>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</si>
  <si>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</si>
  <si>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</si>
  <si>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</si>
  <si>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</si>
  <si>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</si>
  <si>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</si>
  <si>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</si>
  <si>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</si>
  <si>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</si>
  <si>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</si>
  <si>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</si>
  <si>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</si>
  <si>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</si>
  <si>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</si>
  <si>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</si>
  <si>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</si>
  <si>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</si>
  <si>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</si>
  <si>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</si>
  <si>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</si>
  <si>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</si>
  <si>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</si>
  <si>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</si>
  <si>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</si>
  <si>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</si>
  <si>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</si>
  <si>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</si>
  <si>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</si>
  <si>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</si>
  <si>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</si>
  <si>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</si>
  <si>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</si>
  <si>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</si>
  <si>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</si>
  <si>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</si>
  <si>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</si>
  <si>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</si>
  <si>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</si>
  <si>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</si>
  <si>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</si>
  <si>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</si>
  <si>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</si>
  <si>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</si>
  <si>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</si>
  <si>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</si>
  <si>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</si>
  <si>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</si>
  <si>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</si>
  <si>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</si>
  <si>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</si>
  <si>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</si>
  <si>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</si>
  <si>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</si>
  <si>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</si>
  <si>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</si>
  <si>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</si>
  <si>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</si>
  <si>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</si>
  <si>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</si>
  <si>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</si>
  <si>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</si>
  <si>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</si>
  <si>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</si>
  <si>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</si>
  <si>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</si>
  <si>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</si>
  <si>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</si>
  <si>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</si>
  <si>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</si>
  <si>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</si>
  <si>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</si>
  <si>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</si>
  <si>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</si>
  <si>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北海道七飯町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</si>
  <si>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</si>
  <si>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</si>
  <si>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</si>
  <si>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</si>
  <si>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</si>
  <si>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</si>
  <si>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</si>
  <si>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</si>
  <si>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</si>
  <si>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</si>
  <si>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</si>
  <si>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</si>
  <si>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</si>
  <si>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</si>
  <si>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</si>
  <si>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</si>
  <si>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</si>
  <si>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</si>
  <si>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</si>
  <si>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</si>
  <si>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</si>
  <si>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</si>
  <si>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</si>
  <si>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</si>
  <si>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</si>
  <si>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</si>
  <si>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</si>
  <si>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</si>
  <si>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</si>
  <si>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</si>
  <si>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</si>
  <si>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</si>
  <si>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</si>
  <si>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</si>
  <si>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</si>
  <si>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</si>
  <si>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</si>
  <si>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</si>
  <si>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</si>
  <si>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</si>
  <si>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</si>
  <si>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</si>
  <si>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</si>
  <si>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</si>
  <si>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</si>
  <si>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</si>
  <si>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</si>
  <si>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</si>
  <si>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</si>
  <si>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</si>
  <si>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</si>
  <si>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</si>
  <si>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</si>
  <si>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</si>
  <si>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</si>
  <si>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</si>
  <si>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</si>
  <si>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</si>
  <si>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</si>
  <si>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</si>
  <si>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</si>
  <si>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</si>
  <si>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</si>
  <si>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</si>
  <si>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</si>
  <si>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</si>
  <si>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</si>
  <si>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</si>
  <si>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</si>
  <si>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</si>
  <si>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</si>
  <si>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</si>
  <si>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</si>
  <si>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</si>
  <si>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</si>
  <si>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</si>
  <si>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</si>
  <si>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</si>
  <si>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</si>
  <si>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</si>
  <si>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</si>
  <si>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</si>
  <si>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</si>
  <si>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</si>
  <si>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</si>
  <si>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</si>
  <si>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</si>
  <si>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</si>
  <si>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</si>
  <si>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</si>
  <si>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</si>
  <si>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</si>
  <si>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</si>
  <si>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</si>
  <si>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</si>
  <si>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</si>
  <si>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</si>
  <si>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</si>
  <si>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</si>
  <si>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</si>
  <si>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</si>
  <si>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</si>
  <si>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</si>
  <si>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</si>
  <si>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</si>
  <si>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</si>
  <si>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</si>
  <si>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</si>
  <si>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</si>
  <si>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</si>
  <si>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</si>
  <si>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</si>
  <si>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</si>
  <si>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</si>
  <si>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</si>
  <si>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</si>
  <si>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</si>
  <si>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</si>
  <si>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</si>
  <si>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</si>
  <si>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</si>
  <si>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</si>
  <si>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</si>
  <si>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</si>
  <si>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</si>
  <si>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</si>
  <si>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</si>
  <si>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</si>
  <si>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</si>
  <si>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</si>
  <si>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</si>
  <si>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</si>
  <si>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</si>
  <si>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</si>
  <si>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</si>
  <si>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</si>
  <si>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</si>
  <si>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</si>
  <si>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</si>
  <si>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</si>
  <si>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</si>
  <si>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</si>
  <si>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</si>
  <si>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</si>
  <si>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</si>
  <si>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</si>
  <si>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</si>
  <si>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</si>
  <si>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北海道七飯町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</si>
  <si>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</si>
  <si>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</si>
  <si>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</si>
  <si>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</si>
  <si>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</si>
  <si>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</si>
  <si>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</si>
  <si>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</si>
  <si>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</si>
  <si>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</si>
  <si>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</si>
  <si>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</si>
  <si>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</si>
  <si>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</si>
  <si>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</si>
  <si>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</si>
  <si>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</si>
  <si>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</si>
  <si>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</si>
  <si>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</si>
  <si>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</si>
  <si>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</si>
  <si>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</si>
  <si>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</si>
  <si>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</si>
  <si>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</si>
  <si>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</si>
  <si>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</si>
  <si>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</si>
  <si>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</si>
  <si>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</si>
  <si>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</si>
  <si>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</si>
  <si>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</si>
  <si>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</si>
  <si>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</si>
  <si>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</si>
  <si>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</si>
  <si>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</si>
  <si>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</si>
  <si>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</si>
  <si>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</si>
  <si>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</si>
  <si>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</si>
  <si>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</si>
  <si>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</si>
  <si>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</si>
  <si>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</si>
  <si>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</si>
  <si>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</si>
  <si>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</si>
  <si>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</si>
  <si>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</si>
  <si>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</si>
  <si>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</si>
  <si>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</si>
  <si>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</si>
  <si>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</si>
  <si>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</si>
  <si>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</si>
  <si>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</si>
  <si>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</si>
  <si>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</si>
  <si>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</si>
  <si>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</si>
  <si>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</si>
  <si>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</si>
  <si>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</si>
  <si>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</si>
  <si>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</si>
  <si>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</si>
  <si>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</si>
  <si>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</si>
  <si>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</si>
  <si>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</si>
  <si>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</si>
  <si>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</si>
  <si>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</si>
  <si>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</si>
  <si>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</si>
  <si>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</si>
  <si>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</si>
  <si>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</si>
  <si>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</si>
  <si>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</si>
  <si>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</si>
  <si>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</si>
  <si>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</si>
  <si>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</si>
  <si>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</si>
  <si>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</si>
  <si>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</si>
  <si>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</si>
  <si>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</si>
  <si>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</si>
  <si>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</si>
  <si>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</si>
  <si>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</si>
  <si>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</si>
  <si>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</si>
  <si>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</si>
  <si>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</si>
  <si>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</si>
  <si>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</si>
  <si>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</si>
  <si>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</si>
  <si>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</si>
  <si>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</si>
  <si>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</si>
  <si>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</si>
  <si>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</si>
  <si>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</si>
  <si>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</si>
  <si>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</si>
  <si>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</si>
  <si>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</si>
  <si>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</si>
  <si>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</si>
  <si>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</si>
  <si>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</si>
  <si>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</si>
  <si>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</si>
  <si>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</si>
  <si>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</si>
  <si>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</si>
  <si>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</si>
  <si>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</si>
  <si>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</si>
  <si>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</si>
  <si>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</si>
  <si>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</si>
  <si>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</si>
  <si>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</si>
  <si>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</si>
  <si>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</si>
  <si>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</si>
  <si>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</si>
  <si>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</si>
  <si>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</si>
  <si>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</si>
  <si>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</si>
  <si>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</si>
  <si>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</si>
  <si>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</si>
  <si>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</si>
  <si>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</si>
  <si>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</si>
  <si>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</si>
  <si>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</si>
  <si>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</si>
  <si>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</si>
  <si>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</si>
  <si>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</si>
  <si>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</si>
  <si>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</si>
  <si>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</si>
  <si>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</si>
  <si>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</si>
  <si>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</si>
  <si>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</si>
  <si>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</si>
  <si>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</si>
  <si>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</si>
  <si>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</si>
  <si>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</si>
  <si>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</si>
  <si>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</si>
  <si>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</si>
  <si>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</si>
  <si>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</si>
  <si>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</si>
  <si>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</si>
  <si>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</si>
  <si>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</si>
  <si>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</si>
  <si>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</si>
  <si>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</si>
  <si>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</si>
  <si>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</si>
  <si>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</si>
  <si>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</si>
  <si>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</si>
  <si>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</si>
  <si>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</si>
  <si>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</si>
  <si>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</si>
  <si>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</si>
  <si>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</si>
  <si>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0.55</t>
  </si>
  <si>
    <t>▲ 0.13</t>
  </si>
  <si>
    <t>▲ 1.75</t>
  </si>
  <si>
    <t>国民健康保険特別会計</t>
  </si>
  <si>
    <t>▲ 0.54</t>
  </si>
  <si>
    <t>▲ 1.39</t>
  </si>
  <si>
    <t>▲ 1.19</t>
  </si>
  <si>
    <t>水道事業会計</t>
  </si>
  <si>
    <t>一般会計</t>
  </si>
  <si>
    <t>介護保険特別会計</t>
  </si>
  <si>
    <t>土地造成事業特別会計</t>
  </si>
  <si>
    <t>後期高齢者医療特別会計</t>
  </si>
  <si>
    <t>下水道事業特別会計</t>
  </si>
  <si>
    <t>その他会計（赤字）</t>
  </si>
  <si>
    <t>その他会計（黒字）</t>
  </si>
  <si>
    <t>-</t>
    <phoneticPr fontId="2"/>
  </si>
  <si>
    <t>-</t>
    <phoneticPr fontId="2"/>
  </si>
  <si>
    <t>南渡島消防衛生施設組合</t>
    <rPh sb="0" eb="1">
      <t>ミナミ</t>
    </rPh>
    <rPh sb="1" eb="3">
      <t>オシマ</t>
    </rPh>
    <rPh sb="3" eb="5">
      <t>ショウボウ</t>
    </rPh>
    <rPh sb="5" eb="7">
      <t>エイセイ</t>
    </rPh>
    <rPh sb="7" eb="9">
      <t>シセツ</t>
    </rPh>
    <rPh sb="9" eb="11">
      <t>クミアイ</t>
    </rPh>
    <phoneticPr fontId="30"/>
  </si>
  <si>
    <t>函館圏公立大学広域連合</t>
    <rPh sb="0" eb="2">
      <t>ハコダテ</t>
    </rPh>
    <rPh sb="2" eb="3">
      <t>ケン</t>
    </rPh>
    <rPh sb="3" eb="5">
      <t>コウリツ</t>
    </rPh>
    <rPh sb="5" eb="7">
      <t>ダイガク</t>
    </rPh>
    <rPh sb="7" eb="9">
      <t>コウイキ</t>
    </rPh>
    <rPh sb="9" eb="11">
      <t>レンゴウ</t>
    </rPh>
    <phoneticPr fontId="30"/>
  </si>
  <si>
    <t>渡島・檜山地方税滞納整理機構</t>
    <rPh sb="0" eb="2">
      <t>オシマ</t>
    </rPh>
    <rPh sb="3" eb="5">
      <t>ヒヤマ</t>
    </rPh>
    <rPh sb="5" eb="7">
      <t>チホウ</t>
    </rPh>
    <rPh sb="7" eb="8">
      <t>ゼイ</t>
    </rPh>
    <rPh sb="8" eb="10">
      <t>タイノウ</t>
    </rPh>
    <rPh sb="10" eb="12">
      <t>セイリ</t>
    </rPh>
    <rPh sb="12" eb="14">
      <t>キコウ</t>
    </rPh>
    <phoneticPr fontId="30"/>
  </si>
  <si>
    <t>南渡島消防事務組合</t>
    <rPh sb="0" eb="1">
      <t>ミナミ</t>
    </rPh>
    <rPh sb="1" eb="3">
      <t>オシマ</t>
    </rPh>
    <rPh sb="3" eb="5">
      <t>ショウボウ</t>
    </rPh>
    <rPh sb="5" eb="7">
      <t>ジム</t>
    </rPh>
    <rPh sb="7" eb="9">
      <t>クミアイ</t>
    </rPh>
    <phoneticPr fontId="30"/>
  </si>
  <si>
    <t>渡島廃棄物処理広域連合</t>
    <rPh sb="0" eb="2">
      <t>オシマ</t>
    </rPh>
    <rPh sb="2" eb="5">
      <t>ハイキブツ</t>
    </rPh>
    <rPh sb="5" eb="7">
      <t>ショリ</t>
    </rPh>
    <rPh sb="7" eb="9">
      <t>コウイキ</t>
    </rPh>
    <rPh sb="9" eb="11">
      <t>レンゴウ</t>
    </rPh>
    <phoneticPr fontId="30"/>
  </si>
  <si>
    <t>函館湾流域下水道事務組合</t>
    <rPh sb="0" eb="2">
      <t>ハコダテ</t>
    </rPh>
    <rPh sb="2" eb="3">
      <t>ワン</t>
    </rPh>
    <rPh sb="3" eb="5">
      <t>リュウイキ</t>
    </rPh>
    <rPh sb="5" eb="8">
      <t>ゲスイドウ</t>
    </rPh>
    <rPh sb="8" eb="10">
      <t>ジム</t>
    </rPh>
    <rPh sb="10" eb="12">
      <t>クミアイ</t>
    </rPh>
    <phoneticPr fontId="30"/>
  </si>
  <si>
    <t>北海道大沼国際交流協会</t>
    <rPh sb="0" eb="3">
      <t>ホッカイドウ</t>
    </rPh>
    <rPh sb="3" eb="5">
      <t>オオヌマ</t>
    </rPh>
    <rPh sb="5" eb="7">
      <t>コクサイ</t>
    </rPh>
    <rPh sb="7" eb="9">
      <t>コウリュウ</t>
    </rPh>
    <rPh sb="9" eb="11">
      <t>キョウカイ</t>
    </rPh>
    <phoneticPr fontId="30"/>
  </si>
  <si>
    <t>-</t>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</si>
  <si>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</si>
  <si>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</si>
  <si>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</si>
  <si>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</si>
  <si>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</si>
  <si>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</si>
  <si>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</si>
  <si>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</si>
  <si>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</si>
  <si>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</si>
  <si>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</si>
  <si>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地方債残高の増加により将来負担比率が類似団体と比較し、高くなっている。これは公共施設の建設等によるものであり、必然的に有形固定資産減価償却率は類似団体と比較し低くなる。</t>
    <phoneticPr fontId="5"/>
  </si>
  <si>
    <t>Ｈ26年度以降は将来負担比率、実質公債費比率ともに上昇しており、今後も数年は同様の傾向が続く見込み。</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</si>
</sst>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extLst>
            <c:ext xmlns:c16="http://schemas.microsoft.com/office/drawing/2014/chart" uri="{C3380CC4-5D6E-409C-BE32-E72D297353CC}">
              <c16:uniqueId val="{00000000-93F7-4424-BE3D-6DAE9A3B0D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53238</c:v>
                </c:pt>
                <c:pt idx="1">
                  <c:v>37814</c:v>
                </c:pt>
                <c:pt idx="2">
                  <c:v>95450</c:v>
                </c:pt>
                <c:pt idx="3">
                  <c:v>88843</c:v>
                </c:pt>
                <c:pt idx="4">
                  <c:v>88831</c:v>
                </c:pt>
              </c:numCache>
            </c:numRef>
          </c:val>
          <c:smooth val="0"/>
          <c:extLst>
            <c:ext xmlns:c16="http://schemas.microsoft.com/office/drawing/2014/chart" uri="{C3380CC4-5D6E-409C-BE32-E72D297353CC}">
              <c16:uniqueId val="{00000001-93F7-4424-BE3D-6DAE9A3B0DB2}"/>
            </c:ext>
          </c:extLst>
        </c:ser>
        <c:dLbls>
          <c:showLegendKey val="0"/>
          <c:showVal val="0"/>
          <c:showCatName val="0"/>
          <c:showSerName val="0"/>
          <c:showPercent val="0"/>
          <c:showBubbleSize val="0"/>
        </c:dLbls>
        <c:marker val="1"/>
        <c:smooth val="0"/>
        <c:axId val="183033728"/>
        <c:axId val="183034120"/>
      </c:lineChart>
      <c:catAx>
        <c:axId val="183033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034120"/>
        <c:crosses val="autoZero"/>
        <c:auto val="1"/>
        <c:lblAlgn val="ctr"/>
        <c:lblOffset val="100"/>
        <c:tickLblSkip val="1"/>
        <c:tickMarkSkip val="1"/>
        <c:noMultiLvlLbl val="0"/>
      </c:catAx>
      <c:valAx>
        <c:axId val="1830341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033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1.53</c:v>
                </c:pt>
                <c:pt idx="1">
                  <c:v>2.86</c:v>
                </c:pt>
                <c:pt idx="2">
                  <c:v>3.48</c:v>
                </c:pt>
                <c:pt idx="3">
                  <c:v>3.27</c:v>
                </c:pt>
                <c:pt idx="4">
                  <c:v>2.98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14.56</c:v>
                </c:pt>
                <c:pt idx="1">
                  <c:v>15.28</c:v>
                </c:pt>
                <c:pt idx="2">
                  <c:v>15.05</c:v>
                </c:pt>
                <c:pt idx="3">
                  <c:v>14.71</c:v>
                </c:pt>
                <c:pt idx="4">
                  <c:v>13.25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3035688"/>
        <c:axId val="183036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-0.55000000000000004</c:v>
                </c:pt>
                <c:pt idx="1">
                  <c:v>2.3199999999999998</c:v>
                </c:pt>
                <c:pt idx="2">
                  <c:v>0.15</c:v>
                </c:pt>
                <c:pt idx="3">
                  <c:v>-0.13</c:v>
                </c:pt>
                <c:pt idx="4">
                  <c:v>-1.75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3035688"/>
        <c:axId val="183036080"/>
      </c:lineChart>
      <c:catAx>
        <c:axId val="183035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3036080"/>
        <c:crosses val="autoZero"/>
        <c:auto val="1"/>
        <c:lblAlgn val="ctr"/>
        <c:lblOffset val="100"/>
        <c:tickLblSkip val="1"/>
        <c:tickMarkSkip val="1"/>
        <c:noMultiLvlLbl val="0"/>
      </c:catAx>
      <c:valAx>
        <c:axId val="183036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035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0.02</c:v>
                </c:pt>
                <c:pt idx="4">
                  <c:v>#N/A</c:v>
                </c:pt>
                <c:pt idx="5">
                  <c:v>0.09</c:v>
                </c:pt>
                <c:pt idx="6">
                  <c:v>#N/A</c:v>
                </c:pt>
                <c:pt idx="7">
                  <c:v>7.0000000000000007E-2</c:v>
                </c:pt>
                <c:pt idx="8">
                  <c:v>#N/A</c:v>
                </c:pt>
                <c:pt idx="9">
                  <c:v>7.0000000000000007E-2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0.1</c:v>
                </c:pt>
                <c:pt idx="8">
                  <c:v>#N/A</c:v>
                </c:pt>
                <c:pt idx="9">
                  <c:v>0.09</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土地造成事業特別会計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1.1100000000000001</c:v>
                </c:pt>
                <c:pt idx="2">
                  <c:v>#N/A</c:v>
                </c:pt>
                <c:pt idx="3">
                  <c:v>1.46</c:v>
                </c:pt>
                <c:pt idx="4">
                  <c:v>#N/A</c:v>
                </c:pt>
                <c:pt idx="5">
                  <c:v>0.13</c:v>
                </c:pt>
                <c:pt idx="6">
                  <c:v>#N/A</c:v>
                </c:pt>
                <c:pt idx="7">
                  <c:v>0.13</c:v>
                </c:pt>
                <c:pt idx="8">
                  <c:v>#N/A</c:v>
                </c:pt>
                <c:pt idx="9">
                  <c:v>0.13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0.77</c:v>
                </c:pt>
                <c:pt idx="2">
                  <c:v>#N/A</c:v>
                </c:pt>
                <c:pt idx="3">
                  <c:v>0.44</c:v>
                </c:pt>
                <c:pt idx="4">
                  <c:v>#N/A</c:v>
                </c:pt>
                <c:pt idx="5">
                  <c:v>0.49</c:v>
                </c:pt>
                <c:pt idx="6">
                  <c:v>#N/A</c:v>
                </c:pt>
                <c:pt idx="7">
                  <c:v>0.85</c:v>
                </c:pt>
                <c:pt idx="8">
                  <c:v>#N/A</c:v>
                </c:pt>
                <c:pt idx="9">
                  <c:v>0.53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1.53</c:v>
                </c:pt>
                <c:pt idx="2">
                  <c:v>#N/A</c:v>
                </c:pt>
                <c:pt idx="3">
                  <c:v>2.85</c:v>
                </c:pt>
                <c:pt idx="4">
                  <c:v>#N/A</c:v>
                </c:pt>
                <c:pt idx="5">
                  <c:v>3.47</c:v>
                </c:pt>
                <c:pt idx="6">
                  <c:v>#N/A</c:v>
                </c:pt>
                <c:pt idx="7">
                  <c:v>3.26</c:v>
                </c:pt>
                <c:pt idx="8">
                  <c:v>#N/A</c:v>
                </c:pt>
                <c:pt idx="9">
                  <c:v>2.97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4.7</c:v>
                </c:pt>
                <c:pt idx="2">
                  <c:v>#N/A</c:v>
                </c:pt>
                <c:pt idx="3">
                  <c:v>4.34</c:v>
                </c:pt>
                <c:pt idx="4">
                  <c:v>#N/A</c:v>
                </c:pt>
                <c:pt idx="5">
                  <c:v>4.51</c:v>
                </c:pt>
                <c:pt idx="6">
                  <c:v>#N/A</c:v>
                </c:pt>
                <c:pt idx="7">
                  <c:v>5.05</c:v>
                </c:pt>
                <c:pt idx="8">
                  <c:v>#N/A</c:v>
                </c:pt>
                <c:pt idx="9">
                  <c:v>5.47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0.85</c:v>
                </c:pt>
                <c:pt idx="2">
                  <c:v>#N/A</c:v>
                </c:pt>
                <c:pt idx="3">
                  <c:v>0.45</c:v>
                </c:pt>
                <c:pt idx="4">
                  <c:v>0.54</c:v>
                </c:pt>
                <c:pt idx="5">
                  <c:v>#N/A</c:v>
                </c:pt>
                <c:pt idx="6">
                  <c:v>1.39</c:v>
                </c:pt>
                <c:pt idx="7">
                  <c:v>#N/A</c:v>
                </c:pt>
                <c:pt idx="8">
                  <c:v>1.19</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3036864"/>
        <c:axId val="183037256"/>
      </c:barChart>
      <c:catAx>
        <c:axId val="18303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3037256"/>
        <c:crosses val="autoZero"/>
        <c:auto val="1"/>
        <c:lblAlgn val="ctr"/>
        <c:lblOffset val="100"/>
        <c:tickLblSkip val="1"/>
        <c:tickMarkSkip val="1"/>
        <c:noMultiLvlLbl val="0"/>
      </c:catAx>
      <c:valAx>
        <c:axId val="183037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036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983</c:v>
                </c:pt>
                <c:pt idx="5">
                  <c:v>1041</c:v>
                </c:pt>
                <c:pt idx="8">
                  <c:v>1050</c:v>
                </c:pt>
                <c:pt idx="11">
                  <c:v>1067</c:v>
                </c:pt>
                <c:pt idx="14">
                  <c:v>1043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38</c:v>
                </c:pt>
                <c:pt idx="3">
                  <c:v>18</c:v>
                </c:pt>
                <c:pt idx="6">
                  <c:v>17</c:v>
                </c:pt>
                <c:pt idx="9">
                  <c:v>14</c:v>
                </c:pt>
                <c:pt idx="12">
                  <c:v>13</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99</c:v>
                </c:pt>
                <c:pt idx="3">
                  <c:v>97</c:v>
                </c:pt>
                <c:pt idx="6">
                  <c:v>86</c:v>
                </c:pt>
                <c:pt idx="9">
                  <c:v>87</c:v>
                </c:pt>
                <c:pt idx="12">
                  <c:v>123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328</c:v>
                </c:pt>
                <c:pt idx="3">
                  <c:v>380</c:v>
                </c:pt>
                <c:pt idx="6">
                  <c:v>370</c:v>
                </c:pt>
                <c:pt idx="9">
                  <c:v>465</c:v>
                </c:pt>
                <c:pt idx="12">
                  <c:v>456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1033</c:v>
                </c:pt>
                <c:pt idx="3">
                  <c:v>1024</c:v>
                </c:pt>
                <c:pt idx="6">
                  <c:v>1029</c:v>
                </c:pt>
                <c:pt idx="9">
                  <c:v>1042</c:v>
                </c:pt>
                <c:pt idx="12">
                  <c:v>1038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12967624"/>
        <c:axId val="212968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515</c:v>
                </c:pt>
                <c:pt idx="2">
                  <c:v>#N/A</c:v>
                </c:pt>
                <c:pt idx="3">
                  <c:v>#N/A</c:v>
                </c:pt>
                <c:pt idx="4">
                  <c:v>478</c:v>
                </c:pt>
                <c:pt idx="5">
                  <c:v>#N/A</c:v>
                </c:pt>
                <c:pt idx="6">
                  <c:v>#N/A</c:v>
                </c:pt>
                <c:pt idx="7">
                  <c:v>452</c:v>
                </c:pt>
                <c:pt idx="8">
                  <c:v>#N/A</c:v>
                </c:pt>
                <c:pt idx="9">
                  <c:v>#N/A</c:v>
                </c:pt>
                <c:pt idx="10">
                  <c:v>541</c:v>
                </c:pt>
                <c:pt idx="11">
                  <c:v>#N/A</c:v>
                </c:pt>
                <c:pt idx="12">
                  <c:v>#N/A</c:v>
                </c:pt>
                <c:pt idx="13">
                  <c:v>587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12967624"/>
        <c:axId val="212968016"/>
      </c:lineChart>
      <c:catAx>
        <c:axId val="212967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968016"/>
        <c:crosses val="autoZero"/>
        <c:auto val="1"/>
        <c:lblAlgn val="ctr"/>
        <c:lblOffset val="100"/>
        <c:tickLblSkip val="1"/>
        <c:tickMarkSkip val="1"/>
        <c:noMultiLvlLbl val="0"/>
      </c:catAx>
      <c:valAx>
        <c:axId val="212968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967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9863</c:v>
                </c:pt>
                <c:pt idx="5">
                  <c:v>10483</c:v>
                </c:pt>
                <c:pt idx="8">
                  <c:v>10456</c:v>
                </c:pt>
                <c:pt idx="11">
                  <c:v>10738</c:v>
                </c:pt>
                <c:pt idx="14">
                  <c:v>10586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1190</c:v>
                </c:pt>
                <c:pt idx="5">
                  <c:v>1119</c:v>
                </c:pt>
                <c:pt idx="8">
                  <c:v>1114</c:v>
                </c:pt>
                <c:pt idx="11">
                  <c:v>1109</c:v>
                </c:pt>
                <c:pt idx="14">
                  <c:v>1105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2925</c:v>
                </c:pt>
                <c:pt idx="5">
                  <c:v>3028</c:v>
                </c:pt>
                <c:pt idx="8">
                  <c:v>2914</c:v>
                </c:pt>
                <c:pt idx="11">
                  <c:v>2696</c:v>
                </c:pt>
                <c:pt idx="14">
                  <c:v>2298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1511</c:v>
                </c:pt>
                <c:pt idx="3">
                  <c:v>1431</c:v>
                </c:pt>
                <c:pt idx="6">
                  <c:v>1435</c:v>
                </c:pt>
                <c:pt idx="9">
                  <c:v>1336</c:v>
                </c:pt>
                <c:pt idx="12">
                  <c:v>1275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536</c:v>
                </c:pt>
                <c:pt idx="3">
                  <c:v>579</c:v>
                </c:pt>
                <c:pt idx="6">
                  <c:v>1500</c:v>
                </c:pt>
                <c:pt idx="9">
                  <c:v>1390</c:v>
                </c:pt>
                <c:pt idx="12">
                  <c:v>1318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3565</c:v>
                </c:pt>
                <c:pt idx="3">
                  <c:v>3487</c:v>
                </c:pt>
                <c:pt idx="6">
                  <c:v>3414</c:v>
                </c:pt>
                <c:pt idx="9">
                  <c:v>3349</c:v>
                </c:pt>
                <c:pt idx="12">
                  <c:v>3215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479</c:v>
                </c:pt>
                <c:pt idx="3">
                  <c:v>422</c:v>
                </c:pt>
                <c:pt idx="6">
                  <c:v>120</c:v>
                </c:pt>
                <c:pt idx="9">
                  <c:v>78</c:v>
                </c:pt>
                <c:pt idx="12">
                  <c:v>56</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9552</c:v>
                </c:pt>
                <c:pt idx="3">
                  <c:v>9217</c:v>
                </c:pt>
                <c:pt idx="6">
                  <c:v>10105</c:v>
                </c:pt>
                <c:pt idx="9">
                  <c:v>10672</c:v>
                </c:pt>
                <c:pt idx="12">
                  <c:v>11401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12970368"/>
        <c:axId val="212970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1663</c:v>
                </c:pt>
                <c:pt idx="2">
                  <c:v>#N/A</c:v>
                </c:pt>
                <c:pt idx="3">
                  <c:v>#N/A</c:v>
                </c:pt>
                <c:pt idx="4">
                  <c:v>506</c:v>
                </c:pt>
                <c:pt idx="5">
                  <c:v>#N/A</c:v>
                </c:pt>
                <c:pt idx="6">
                  <c:v>#N/A</c:v>
                </c:pt>
                <c:pt idx="7">
                  <c:v>2090</c:v>
                </c:pt>
                <c:pt idx="8">
                  <c:v>#N/A</c:v>
                </c:pt>
                <c:pt idx="9">
                  <c:v>#N/A</c:v>
                </c:pt>
                <c:pt idx="10">
                  <c:v>2282</c:v>
                </c:pt>
                <c:pt idx="11">
                  <c:v>#N/A</c:v>
                </c:pt>
                <c:pt idx="12">
                  <c:v>#N/A</c:v>
                </c:pt>
                <c:pt idx="13">
                  <c:v>3276</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12970368"/>
        <c:axId val="212970760"/>
      </c:lineChart>
      <c:catAx>
        <c:axId val="21297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2970760"/>
        <c:crosses val="autoZero"/>
        <c:auto val="1"/>
        <c:lblAlgn val="ctr"/>
        <c:lblOffset val="100"/>
        <c:tickLblSkip val="1"/>
        <c:tickMarkSkip val="1"/>
        <c:noMultiLvlLbl val="0"/>
      </c:catAx>
      <c:valAx>
        <c:axId val="212970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970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{ECCC98CD-F043-47C0-949C-BF244536E649}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E981-40F5-BC2D-F795EF7449F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{FBE66B82-547B-45FD-886A-48D240F7D135}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E981-40F5-BC2D-F795EF7449F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{0D8DD5E5-E4FE-4405-895D-930C16C739D6}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E981-40F5-BC2D-F795EF7449F4}"/>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{EB77F7F9-03BF-4538-8B53-A522B4846247}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E981-40F5-BC2D-F795EF7449F4}"/>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{020D4AA8-E851-4A0C-98F2-8FF76CAD4C96}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E981-40F5-BC2D-F795EF7449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47.7</c:v>
                </c:pt>
              </c:numCache>
            </c:numRef>
          </c:xVal>
          <c:yVal>
            <c:numRef>
              <c:f>公会計指標分析・財政指標組合せ分析表!$K$51:$O$51</c:f>
              <c:numCache>
                <c:formatCode>#,##0.0;"▲ "#,##0.0</c:formatCode>
                <c:ptCount val="5"/>
                <c:pt idx="4">
                  <c:v>55.4</c:v>
                </c:pt>
              </c:numCache>
            </c:numRef>
          </c:yVal>
          <c:smooth val="0"/>
          <c:extLst>
            <c:ext xmlns:c16="http://schemas.microsoft.com/office/drawing/2014/chart" uri="{C3380CC4-5D6E-409C-BE32-E72D297353CC}">
              <c16:uniqueId val="{00000005-E981-40F5-BC2D-F795EF7449F4}"/>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{DACC31B1-D1DD-4CCD-B455-5A83EAE072EE}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E981-40F5-BC2D-F795EF7449F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{55A2A7A9-763B-4D2A-98F2-D3E5977FC6CD}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E981-40F5-BC2D-F795EF7449F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{28EF9DFD-97E0-423D-A488-40C2702DCF0A}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E981-40F5-BC2D-F795EF7449F4}"/>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{A08B314B-5DE4-4ABA-A566-17AD11EBE6F7}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E981-40F5-BC2D-F795EF7449F4}"/>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{A8F2D1FE-F14F-46C4-97F0-1F3559E1EE53}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E981-40F5-BC2D-F795EF7449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53.4</c:v>
                </c:pt>
              </c:numCache>
            </c:numRef>
          </c:xVal>
          <c:yVal>
            <c:numRef>
              <c:f>公会計指標分析・財政指標組合せ分析表!$K$55:$O$55</c:f>
              <c:numCache>
                <c:formatCode>#,##0.0;"▲ "#,##0.0</c:formatCode>
                <c:ptCount val="5"/>
                <c:pt idx="4">
                  <c:v>21</c:v>
                </c:pt>
              </c:numCache>
            </c:numRef>
          </c:yVal>
          <c:smooth val="0"/>
          <c:extLst>
            <c:ext xmlns:c16="http://schemas.microsoft.com/office/drawing/2014/chart" uri="{C3380CC4-5D6E-409C-BE32-E72D297353CC}">
              <c16:uniqueId val="{0000000B-E981-40F5-BC2D-F795EF7449F4}"/>
            </c:ext>
          </c:extLst>
        </c:ser>
        <c:dLbls>
          <c:showLegendKey val="0"/>
          <c:showVal val="0"/>
          <c:showCatName val="0"/>
          <c:showSerName val="0"/>
          <c:showPercent val="0"/>
          <c:showBubbleSize val="0"/>
        </c:dLbls>
        <c:axId val="74107520"/>
        <c:axId val="74126080"/>
      </c:scatterChart>
      <c:valAx>
        <c:axId val="74107520"/>
        <c:scaling>
          <c:orientation val="minMax"/>
          <c:max val="53.9"/>
          <c:min val="47.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126080"/>
        <c:crosses val="autoZero"/>
        <c:crossBetween val="midCat"/>
      </c:valAx>
      <c:valAx>
        <c:axId val="74126080"/>
        <c:scaling>
          <c:orientation val="minMax"/>
          <c:max val="62"/>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107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{531865AB-5847-42B9-822F-6CDFA2403B68}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5E16-4093-901F-DCF160BD4A3B}"/>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{9262C632-2984-40C9-AF01-E3A49FF93831}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5E16-4093-901F-DCF160BD4A3B}"/>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{F53F1EBF-F719-4291-A971-D57F1CB1E884}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5E16-4093-901F-DCF160BD4A3B}"/>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{CCE908D3-402C-4819-926D-E23610C63AA7}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5E16-4093-901F-DCF160BD4A3B}"/>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{0A3C1988-C18D-4ABD-A613-0C25C756953C}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5E16-4093-901F-DCF160BD4A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8.8000000000000007</c:v>
                </c:pt>
                <c:pt idx="1">
                  <c:v>8.3000000000000007</c:v>
                </c:pt>
                <c:pt idx="2">
                  <c:v>8.1999999999999993</c:v>
                </c:pt>
                <c:pt idx="3">
                  <c:v>8.3000000000000007</c:v>
                </c:pt>
                <c:pt idx="4">
                  <c:v>8.9</c:v>
                </c:pt>
              </c:numCache>
            </c:numRef>
          </c:xVal>
          <c:yVal>
            <c:numRef>
              <c:f>公会計指標分析・財政指標組合せ分析表!$K$73:$O$73</c:f>
              <c:numCache>
                <c:formatCode>#,##0.0;"▲ "#,##0.0</c:formatCode>
                <c:ptCount val="5"/>
                <c:pt idx="0">
                  <c:v>28.6</c:v>
                </c:pt>
                <c:pt idx="1">
                  <c:v>8.6</c:v>
                </c:pt>
                <c:pt idx="2">
                  <c:v>36.200000000000003</c:v>
                </c:pt>
                <c:pt idx="3">
                  <c:v>38.6</c:v>
                </c:pt>
                <c:pt idx="4">
                  <c:v>55.4</c:v>
                </c:pt>
              </c:numCache>
            </c:numRef>
          </c:yVal>
          <c:smooth val="0"/>
          <c:extLst>
            <c:ext xmlns:c16="http://schemas.microsoft.com/office/drawing/2014/chart" uri="{C3380CC4-5D6E-409C-BE32-E72D297353CC}">
              <c16:uniqueId val="{00000005-5E16-4093-901F-DCF160BD4A3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{B931F7EF-461E-4B15-9AE5-EC32F7FEEAFA}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5E16-4093-901F-DCF160BD4A3B}"/>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{80BFAFB2-2137-4E1F-AECE-981AC82AF1CC}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5E16-4093-901F-DCF160BD4A3B}"/>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{D85F06FC-6AB1-43BF-BFB3-F71901E314F7}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5E16-4093-901F-DCF160BD4A3B}"/>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{1C61E9E8-CCDB-45A1-A111-F409736A8978}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5E16-4093-901F-DCF160BD4A3B}"/>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{D29935E5-8F27-490B-B80E-F9A5EB3BAF34}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5E16-4093-901F-DCF160BD4A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c:ext xmlns:c16="http://schemas.microsoft.com/office/drawing/2014/chart" uri="{C3380CC4-5D6E-409C-BE32-E72D297353CC}">
              <c16:uniqueId val="{0000000B-5E16-4093-901F-DCF160BD4A3B}"/>
            </c:ext>
          </c:extLst>
        </c:ser>
        <c:dLbls>
          <c:showLegendKey val="0"/>
          <c:showVal val="0"/>
          <c:showCatName val="0"/>
          <c:showSerName val="0"/>
          <c:showPercent val="0"/>
          <c:showBubbleSize val="0"/>
        </c:dLbls>
        <c:axId val="74008832"/>
        <c:axId val="74215808"/>
      </c:scatterChart>
      <c:valAx>
        <c:axId val="74008832"/>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215808"/>
        <c:crosses val="autoZero"/>
        <c:crossBetween val="midCat"/>
      </c:valAx>
      <c:valAx>
        <c:axId val="74215808"/>
        <c:scaling>
          <c:orientation val="minMax"/>
          <c:max val="6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0088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北海道七飯町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実質公債費比率（分子）の構造については、制度化初年度にあたる</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年度の</a:t>
          </a:r>
          <a:r>
            <a:rPr lang="en-US" altLang="ja-JP" sz="1100">
              <a:solidFill>
                <a:schemeClr val="dk1"/>
              </a:solidFill>
              <a:effectLst/>
              <a:latin typeface="+mn-lt"/>
              <a:ea typeface="+mn-ea"/>
              <a:cs typeface="+mn-cs"/>
            </a:rPr>
            <a:t>793</a:t>
          </a:r>
          <a:r>
            <a:rPr lang="ja-JP" altLang="ja-JP" sz="1100">
              <a:solidFill>
                <a:schemeClr val="dk1"/>
              </a:solidFill>
              <a:effectLst/>
              <a:latin typeface="+mn-lt"/>
              <a:ea typeface="+mn-ea"/>
              <a:cs typeface="+mn-cs"/>
            </a:rPr>
            <a:t>百万円がピークであり、</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541</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587</a:t>
          </a:r>
          <a:r>
            <a:rPr lang="ja-JP" altLang="en-US" sz="1100">
              <a:solidFill>
                <a:schemeClr val="dk1"/>
              </a:solidFill>
              <a:effectLst/>
              <a:latin typeface="+mn-lt"/>
              <a:ea typeface="+mn-ea"/>
              <a:cs typeface="+mn-cs"/>
            </a:rPr>
            <a:t>百万円</a:t>
          </a:r>
          <a:r>
            <a:rPr lang="ja-JP" altLang="ja-JP" sz="1100">
              <a:solidFill>
                <a:schemeClr val="dk1"/>
              </a:solidFill>
              <a:effectLst/>
              <a:latin typeface="+mn-lt"/>
              <a:ea typeface="+mn-ea"/>
              <a:cs typeface="+mn-cs"/>
            </a:rPr>
            <a:t>となった。</a:t>
          </a:r>
          <a:endParaRPr lang="ja-JP" altLang="ja-JP" sz="1400">
            <a:effectLst/>
          </a:endParaRPr>
        </a:p>
        <a:p>
          <a:r>
            <a:rPr lang="ja-JP" altLang="ja-JP" sz="1100" b="0" i="0" baseline="0">
              <a:solidFill>
                <a:schemeClr val="dk1"/>
              </a:solidFill>
              <a:effectLst/>
              <a:latin typeface="+mn-lt"/>
              <a:ea typeface="+mn-ea"/>
              <a:cs typeface="+mn-cs"/>
            </a:rPr>
            <a:t>　今後も引き続き必要最低限の起債発行に努め、交付税算入のない起債発行はできる限り発行しないなど、公債費の適正化により</a:t>
          </a:r>
          <a:r>
            <a:rPr lang="ja-JP" altLang="ja-JP" sz="1100">
              <a:solidFill>
                <a:schemeClr val="dk1"/>
              </a:solidFill>
              <a:effectLst/>
              <a:latin typeface="+mn-lt"/>
              <a:ea typeface="+mn-ea"/>
              <a:cs typeface="+mn-cs"/>
            </a:rPr>
            <a:t>実質公債費比率の低下に努めてまいりたい。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北海道七飯町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将来負担比率（分子）の構造については、</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年度までの減少傾向が一転し</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年度には</a:t>
          </a:r>
          <a:r>
            <a:rPr lang="en-US" altLang="ja-JP" sz="1100">
              <a:solidFill>
                <a:schemeClr val="dk1"/>
              </a:solidFill>
              <a:effectLst/>
              <a:latin typeface="+mn-lt"/>
              <a:ea typeface="+mn-ea"/>
              <a:cs typeface="+mn-cs"/>
            </a:rPr>
            <a:t>2,090</a:t>
          </a:r>
          <a:r>
            <a:rPr lang="ja-JP" altLang="ja-JP" sz="1100">
              <a:solidFill>
                <a:schemeClr val="dk1"/>
              </a:solidFill>
              <a:effectLst/>
              <a:latin typeface="+mn-lt"/>
              <a:ea typeface="+mn-ea"/>
              <a:cs typeface="+mn-cs"/>
            </a:rPr>
            <a:t>百万円まで跳ね上がった。大型建設事業に係る起債発行等が要因である。</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で</a:t>
          </a:r>
          <a:r>
            <a:rPr lang="en-US" altLang="ja-JP" sz="1100">
              <a:solidFill>
                <a:schemeClr val="dk1"/>
              </a:solidFill>
              <a:effectLst/>
              <a:latin typeface="+mn-lt"/>
              <a:ea typeface="+mn-ea"/>
              <a:cs typeface="+mn-cs"/>
            </a:rPr>
            <a:t>3,276</a:t>
          </a:r>
          <a:r>
            <a:rPr lang="ja-JP" altLang="en-US" sz="1100">
              <a:solidFill>
                <a:schemeClr val="dk1"/>
              </a:solidFill>
              <a:effectLst/>
              <a:latin typeface="+mn-lt"/>
              <a:ea typeface="+mn-ea"/>
              <a:cs typeface="+mn-cs"/>
            </a:rPr>
            <a:t>百万円となったが</a:t>
          </a:r>
          <a:r>
            <a:rPr lang="ja-JP" altLang="ja-JP" sz="1100">
              <a:solidFill>
                <a:schemeClr val="dk1"/>
              </a:solidFill>
              <a:effectLst/>
              <a:latin typeface="+mn-lt"/>
              <a:ea typeface="+mn-ea"/>
              <a:cs typeface="+mn-cs"/>
            </a:rPr>
            <a:t>、今後さらに増加する見込み。</a:t>
          </a:r>
          <a:endParaRPr lang="ja-JP" altLang="ja-JP" sz="1400">
            <a:effectLst/>
          </a:endParaRPr>
        </a:p>
        <a:p>
          <a:r>
            <a:rPr lang="ja-JP" altLang="ja-JP" sz="1100">
              <a:solidFill>
                <a:schemeClr val="dk1"/>
              </a:solidFill>
              <a:effectLst/>
              <a:latin typeface="+mn-lt"/>
              <a:ea typeface="+mn-ea"/>
              <a:cs typeface="+mn-cs"/>
            </a:rPr>
            <a:t>　将来負担比率における分子の増減は、比率の向上・悪化に直結し、また</a:t>
          </a:r>
          <a:r>
            <a:rPr lang="ja-JP" altLang="ja-JP" sz="1100" b="0" i="0" baseline="0">
              <a:solidFill>
                <a:schemeClr val="dk1"/>
              </a:solidFill>
              <a:effectLst/>
              <a:latin typeface="+mn-lt"/>
              <a:ea typeface="+mn-ea"/>
              <a:cs typeface="+mn-cs"/>
            </a:rPr>
            <a:t>世代間負担の公平性にも影響を与えることから、</a:t>
          </a:r>
          <a:r>
            <a:rPr lang="ja-JP" altLang="ja-JP" sz="1100">
              <a:solidFill>
                <a:schemeClr val="dk1"/>
              </a:solidFill>
              <a:effectLst/>
              <a:latin typeface="+mn-lt"/>
              <a:ea typeface="+mn-ea"/>
              <a:cs typeface="+mn-cs"/>
            </a:rPr>
            <a:t>今後の地方債現在高や債務負担行為支出予定額を注視しつつ適正な財政運営に努めてまいりたい。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55997D57-7756-494A-93C1-4E2E5D477B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2692E6BC-FCBB-4138-A8E6-96C8274F90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A4C44843-81FD-4D9F-9056-F6D98707489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43EB0E8E-D55F-49C0-9210-8CF101AF1F5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E508F556-427F-42FB-BC90-838BE6E20A5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665C9798-F1FF-46C7-A828-E1B15538E5C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北海道七飯町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483A7F0D-5F7A-4A8A-B1E1-FA5E98F3B68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35C6A093-0979-4423-9598-7C5A778B62E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D09881DA-8E5E-43A6-8F14-72DA07F630F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49AD5523-C1A2-4ECB-86B3-4610267BABC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F2488231-F8CD-41EC-9E9A-2BAD3C5D31C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2AC41EBF-A4D9-4FD5-9DC1-B15B97512E32}"/>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28,574
28,492
216.75
12,906,248
12,494,803
204,086
6,853,393
11,400,910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A7109347-EC07-494E-A8BE-A6F664F0788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237FA97D-F02E-4D03-B738-E38EC174010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5EEC989A-C5B3-4A69-B11F-CDC79EA7325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55.4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D866F5A0-25F2-4E77-B98D-3AB898986FD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7C6A4B4B-CBB4-49F8-94B0-456EEBF6B03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8E894E92-6CEB-47BB-A41F-D97B780FCBA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a:extLst>
            <a:ext uri="{FF2B5EF4-FFF2-40B4-BE49-F238E27FC236}">
              <a16:creationId xmlns:a16="http://schemas.microsoft.com/office/drawing/2014/main" id="{C3566B53-2EB6-48D7-8794-C01BA2567BA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7B5CA653-DDB6-4538-A93E-979D102DA3A7}"/>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9442CAEA-BF5A-44A6-9C9F-657A0A2A735D}"/>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a:extLst>
            <a:ext uri="{FF2B5EF4-FFF2-40B4-BE49-F238E27FC236}">
              <a16:creationId xmlns:a16="http://schemas.microsoft.com/office/drawing/2014/main" id="{76C0F680-112B-4525-80F1-C30314422F9B}"/>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a:extLst>
            <a:ext uri="{FF2B5EF4-FFF2-40B4-BE49-F238E27FC236}">
              <a16:creationId xmlns:a16="http://schemas.microsoft.com/office/drawing/2014/main" id="{01FE5182-51CE-4F9D-860C-371230C352C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a:extLst>
            <a:ext uri="{FF2B5EF4-FFF2-40B4-BE49-F238E27FC236}">
              <a16:creationId xmlns:a16="http://schemas.microsoft.com/office/drawing/2014/main" id="{BFC9E61F-6293-43FE-9E36-6B462DDF39D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a:extLst>
            <a:ext uri="{FF2B5EF4-FFF2-40B4-BE49-F238E27FC236}">
              <a16:creationId xmlns:a16="http://schemas.microsoft.com/office/drawing/2014/main" id="{EBF02A73-8586-4948-833A-EB27157EA2A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a:extLst>
            <a:ext uri="{FF2B5EF4-FFF2-40B4-BE49-F238E27FC236}">
              <a16:creationId xmlns:a16="http://schemas.microsoft.com/office/drawing/2014/main" id="{A22502BF-1E38-48D6-AD8A-AEC623BE393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a:extLst>
            <a:ext uri="{FF2B5EF4-FFF2-40B4-BE49-F238E27FC236}">
              <a16:creationId xmlns:a16="http://schemas.microsoft.com/office/drawing/2014/main" id="{503D81D4-8D91-4C9E-9535-FC83D214661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a:extLst>
            <a:ext uri="{FF2B5EF4-FFF2-40B4-BE49-F238E27FC236}">
              <a16:creationId xmlns:a16="http://schemas.microsoft.com/office/drawing/2014/main" id="{A6A378EC-95C2-4C82-8C64-86A8AC5EC3C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a:extLst>
            <a:ext uri="{FF2B5EF4-FFF2-40B4-BE49-F238E27FC236}">
              <a16:creationId xmlns:a16="http://schemas.microsoft.com/office/drawing/2014/main" id="{96DA6BE6-CD19-4D8D-BFA7-2786C83F06F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a:extLst>
            <a:ext uri="{FF2B5EF4-FFF2-40B4-BE49-F238E27FC236}">
              <a16:creationId xmlns:a16="http://schemas.microsoft.com/office/drawing/2014/main" id="{23597B6D-7F22-4936-840A-46C424315729}"/>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a:extLst>
            <a:ext uri="{FF2B5EF4-FFF2-40B4-BE49-F238E27FC236}">
              <a16:creationId xmlns:a16="http://schemas.microsoft.com/office/drawing/2014/main" id="{121DF7D5-E8EB-447C-824C-7D382BF81FBA}"/>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a:extLst>
            <a:ext uri="{FF2B5EF4-FFF2-40B4-BE49-F238E27FC236}">
              <a16:creationId xmlns:a16="http://schemas.microsoft.com/office/drawing/2014/main" id="{1CE96B95-BF43-4105-9A45-E42886BA9729}"/>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a:extLst>
            <a:ext uri="{FF2B5EF4-FFF2-40B4-BE49-F238E27FC236}">
              <a16:creationId xmlns:a16="http://schemas.microsoft.com/office/drawing/2014/main" id="{8425473D-7BC2-4D0D-A830-042E7909D073}"/>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a:extLst>
            <a:ext uri="{FF2B5EF4-FFF2-40B4-BE49-F238E27FC236}">
              <a16:creationId xmlns:a16="http://schemas.microsoft.com/office/drawing/2014/main" id="{B749315E-4131-4536-8E5C-BBF895DA45B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a:extLst>
            <a:ext uri="{FF2B5EF4-FFF2-40B4-BE49-F238E27FC236}">
              <a16:creationId xmlns:a16="http://schemas.microsoft.com/office/drawing/2014/main" id="{964D41B5-BBA9-465F-BE63-B77116990E0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a:extLst>
            <a:ext uri="{FF2B5EF4-FFF2-40B4-BE49-F238E27FC236}">
              <a16:creationId xmlns:a16="http://schemas.microsoft.com/office/drawing/2014/main" id="{6F948174-AEF4-448F-86C7-51CA6822488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[ 47.7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a:extLst>
            <a:ext uri="{FF2B5EF4-FFF2-40B4-BE49-F238E27FC236}">
              <a16:creationId xmlns:a16="http://schemas.microsoft.com/office/drawing/2014/main" id="{D11F6AC3-58E4-40E4-81AB-6805240A8F9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a:extLst>
            <a:ext uri="{FF2B5EF4-FFF2-40B4-BE49-F238E27FC236}">
              <a16:creationId xmlns:a16="http://schemas.microsoft.com/office/drawing/2014/main" id="{C4518737-0739-4187-969E-501CB0C172C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a:extLst>
            <a:ext uri="{FF2B5EF4-FFF2-40B4-BE49-F238E27FC236}">
              <a16:creationId xmlns:a16="http://schemas.microsoft.com/office/drawing/2014/main" id="{21D92316-10DF-47CD-8912-9FF79BE626B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a:extLst>
            <a:ext uri="{FF2B5EF4-FFF2-40B4-BE49-F238E27FC236}">
              <a16:creationId xmlns:a16="http://schemas.microsoft.com/office/drawing/2014/main" id="{F2F6CB6D-96C2-4CF7-9B89-8EDE47E122D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a:extLst>
            <a:ext uri="{FF2B5EF4-FFF2-40B4-BE49-F238E27FC236}">
              <a16:creationId xmlns:a16="http://schemas.microsoft.com/office/drawing/2014/main" id="{61EF99E1-BDAB-4572-97AA-73F97822E10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a:extLst>
            <a:ext uri="{FF2B5EF4-FFF2-40B4-BE49-F238E27FC236}">
              <a16:creationId xmlns:a16="http://schemas.microsoft.com/office/drawing/2014/main" id="{C4000C43-8E6F-480D-B92B-6C70CEA1E77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a:extLst>
            <a:ext uri="{FF2B5EF4-FFF2-40B4-BE49-F238E27FC236}">
              <a16:creationId xmlns:a16="http://schemas.microsoft.com/office/drawing/2014/main" id="{852B6A1B-A1D7-48AA-8F8C-2232EBAD22C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a:extLst>
            <a:ext uri="{FF2B5EF4-FFF2-40B4-BE49-F238E27FC236}">
              <a16:creationId xmlns:a16="http://schemas.microsoft.com/office/drawing/2014/main" id="{4DFB397C-F206-448D-B462-E6DFD3F4F07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a:extLst>
            <a:ext uri="{FF2B5EF4-FFF2-40B4-BE49-F238E27FC236}">
              <a16:creationId xmlns:a16="http://schemas.microsoft.com/office/drawing/2014/main" id="{1D29AE17-64C4-4AF0-AD29-39DBE5D3CDE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a:extLst>
            <a:ext uri="{FF2B5EF4-FFF2-40B4-BE49-F238E27FC236}">
              <a16:creationId xmlns:a16="http://schemas.microsoft.com/office/drawing/2014/main" id="{593C14DF-AEF9-4C5F-8055-DF42A46BAF3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では類似団体と比較し</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ポイント低い。今後は徐々に上昇が見込まれる。</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a:extLst>
            <a:ext uri="{FF2B5EF4-FFF2-40B4-BE49-F238E27FC236}">
              <a16:creationId xmlns:a16="http://schemas.microsoft.com/office/drawing/2014/main" id="{372E941A-2715-40A0-8FCE-D73B4862F2E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a:extLst>
            <a:ext uri="{FF2B5EF4-FFF2-40B4-BE49-F238E27FC236}">
              <a16:creationId xmlns:a16="http://schemas.microsoft.com/office/drawing/2014/main" id="{6CB450B8-0063-477E-B04A-158C2943A39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a:extLst>
            <a:ext uri="{FF2B5EF4-FFF2-40B4-BE49-F238E27FC236}">
              <a16:creationId xmlns:a16="http://schemas.microsoft.com/office/drawing/2014/main" id="{9CEA7053-BEFA-47B2-A353-AAF0B9AFC670}"/>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a:extLst>
            <a:ext uri="{FF2B5EF4-FFF2-40B4-BE49-F238E27FC236}">
              <a16:creationId xmlns:a16="http://schemas.microsoft.com/office/drawing/2014/main" id="{1D9047EE-A87D-4693-8F19-CAA4F16E07B3}"/>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a:extLst>
            <a:ext uri="{FF2B5EF4-FFF2-40B4-BE49-F238E27FC236}">
              <a16:creationId xmlns:a16="http://schemas.microsoft.com/office/drawing/2014/main" id="{739F0F11-590D-42E6-AA04-7030E403B5F3}"/>
            </a:ext>
          </a:extLst>
        </xdr:cNvPr>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a:extLst>
            <a:ext uri="{FF2B5EF4-FFF2-40B4-BE49-F238E27FC236}">
              <a16:creationId xmlns:a16="http://schemas.microsoft.com/office/drawing/2014/main" id="{AA675658-01A7-4725-8C3C-42CA82FCBBDB}"/>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a:extLst>
            <a:ext uri="{FF2B5EF4-FFF2-40B4-BE49-F238E27FC236}">
              <a16:creationId xmlns:a16="http://schemas.microsoft.com/office/drawing/2014/main" id="{4568F023-166F-4019-B9B4-2740632AA686}"/>
            </a:ext>
          </a:extLst>
        </xdr:cNvPr>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a:extLst>
            <a:ext uri="{FF2B5EF4-FFF2-40B4-BE49-F238E27FC236}">
              <a16:creationId xmlns:a16="http://schemas.microsoft.com/office/drawing/2014/main" id="{1DC95978-0879-4EC7-A87D-9B1466D7FA1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a:extLst>
            <a:ext uri="{FF2B5EF4-FFF2-40B4-BE49-F238E27FC236}">
              <a16:creationId xmlns:a16="http://schemas.microsoft.com/office/drawing/2014/main" id="{C12A4D62-C884-4015-9F76-2BCCCF0D2E34}"/>
            </a:ext>
          </a:extLst>
        </xdr:cNvPr>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a:extLst>
            <a:ext uri="{FF2B5EF4-FFF2-40B4-BE49-F238E27FC236}">
              <a16:creationId xmlns:a16="http://schemas.microsoft.com/office/drawing/2014/main" id="{57AC467C-96CD-4781-AB3F-B9A1516E025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a:extLst>
            <a:ext uri="{FF2B5EF4-FFF2-40B4-BE49-F238E27FC236}">
              <a16:creationId xmlns:a16="http://schemas.microsoft.com/office/drawing/2014/main" id="{EF8F8F7D-6BDE-4D6D-8F3D-C848A746CC37}"/>
            </a:ext>
          </a:extLst>
        </xdr:cNvPr>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a:extLst>
            <a:ext uri="{FF2B5EF4-FFF2-40B4-BE49-F238E27FC236}">
              <a16:creationId xmlns:a16="http://schemas.microsoft.com/office/drawing/2014/main" id="{84F2B6C6-2A78-4D38-B572-350C903A76C3}"/>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a:extLst>
            <a:ext uri="{FF2B5EF4-FFF2-40B4-BE49-F238E27FC236}">
              <a16:creationId xmlns:a16="http://schemas.microsoft.com/office/drawing/2014/main" id="{55F658B7-0757-4BCD-8CE1-921549D95031}"/>
            </a:ext>
          </a:extLst>
        </xdr:cNvPr>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a:extLst>
            <a:ext uri="{FF2B5EF4-FFF2-40B4-BE49-F238E27FC236}">
              <a16:creationId xmlns:a16="http://schemas.microsoft.com/office/drawing/2014/main" id="{3B98F273-560A-4B5A-82F6-7EB8139F332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a:extLst>
            <a:ext uri="{FF2B5EF4-FFF2-40B4-BE49-F238E27FC236}">
              <a16:creationId xmlns:a16="http://schemas.microsoft.com/office/drawing/2014/main" id="{3CECC5C9-64AE-44B5-9B1F-1BFD9F0C3273}"/>
            </a:ext>
          </a:extLst>
        </xdr:cNvPr>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a:extLst>
            <a:ext uri="{FF2B5EF4-FFF2-40B4-BE49-F238E27FC236}">
              <a16:creationId xmlns:a16="http://schemas.microsoft.com/office/drawing/2014/main" id="{A7603BB4-C745-4D91-92C5-31309820771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a:extLst>
            <a:ext uri="{FF2B5EF4-FFF2-40B4-BE49-F238E27FC236}">
              <a16:creationId xmlns:a16="http://schemas.microsoft.com/office/drawing/2014/main" id="{61FBBFE6-0AB5-437C-873B-F5466A2D5755}"/>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a:extLst>
            <a:ext uri="{FF2B5EF4-FFF2-40B4-BE49-F238E27FC236}">
              <a16:creationId xmlns:a16="http://schemas.microsoft.com/office/drawing/2014/main" id="{4BDFE4AF-6D30-45E1-9DC9-2C5719DB8C2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66" name="直線コネクタ 65">
          <a:extLst>
            <a:ext uri="{FF2B5EF4-FFF2-40B4-BE49-F238E27FC236}">
              <a16:creationId xmlns:a16="http://schemas.microsoft.com/office/drawing/2014/main" id="{7196A6E6-3A44-4941-B44F-9C4DCB6F3D8C}"/>
            </a:ext>
          </a:extLst>
        </xdr:cNvPr>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67" name="有形固定資産減価償却率最小値テキスト">
          <a:extLst>
            <a:ext uri="{FF2B5EF4-FFF2-40B4-BE49-F238E27FC236}">
              <a16:creationId xmlns:a16="http://schemas.microsoft.com/office/drawing/2014/main" id="{F4E87957-536C-40E1-8258-F29E3FFDA50D}"/>
            </a:ext>
          </a:extLst>
        </xdr:cNvPr>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68" name="直線コネクタ 67">
          <a:extLst>
            <a:ext uri="{FF2B5EF4-FFF2-40B4-BE49-F238E27FC236}">
              <a16:creationId xmlns:a16="http://schemas.microsoft.com/office/drawing/2014/main" id="{E8A88381-44CB-41CB-87E3-BCF400ACB92A}"/>
            </a:ext>
          </a:extLst>
        </xdr:cNvPr>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69" name="有形固定資産減価償却率最大値テキスト">
          <a:extLst>
            <a:ext uri="{FF2B5EF4-FFF2-40B4-BE49-F238E27FC236}">
              <a16:creationId xmlns:a16="http://schemas.microsoft.com/office/drawing/2014/main" id="{38303098-AC23-453A-980D-14565D44D143}"/>
            </a:ext>
          </a:extLst>
        </xdr:cNvPr>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0" name="直線コネクタ 69">
          <a:extLst>
            <a:ext uri="{FF2B5EF4-FFF2-40B4-BE49-F238E27FC236}">
              <a16:creationId xmlns:a16="http://schemas.microsoft.com/office/drawing/2014/main" id="{ECF1224C-E9B2-4BFF-A495-176A61FBBD7A}"/>
            </a:ext>
          </a:extLst>
        </xdr:cNvPr>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163847</xdr:rowOff>
    </xdr:from>
    <xdr:ext cx="405111" cy="259045"/>
    <xdr:sp macro="" textlink="">
      <xdr:nvSpPr>
        <xdr:cNvPr id="71" name="有形固定資産減価償却率平均値テキスト">
          <a:extLst>
            <a:ext uri="{FF2B5EF4-FFF2-40B4-BE49-F238E27FC236}">
              <a16:creationId xmlns:a16="http://schemas.microsoft.com/office/drawing/2014/main" id="{3D916A9A-D2CA-4D90-9A59-98E47CFCCA34}"/>
            </a:ext>
          </a:extLst>
        </xdr:cNvPr>
        <xdr:cNvSpPr txBox="1"/>
      </xdr:nvSpPr>
      <xdr:spPr>
        <a:xfrm>
          <a:off x="4813300" y="5574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2" name="フローチャート : 判断 71">
          <a:extLst>
            <a:ext uri="{FF2B5EF4-FFF2-40B4-BE49-F238E27FC236}">
              <a16:creationId xmlns:a16="http://schemas.microsoft.com/office/drawing/2014/main" id="{BBBFF719-7169-4865-AEB6-FBE0DB633547}"/>
            </a:ext>
          </a:extLst>
        </xdr:cNvPr>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3" name="フローチャート : 判断 72">
          <a:extLst>
            <a:ext uri="{FF2B5EF4-FFF2-40B4-BE49-F238E27FC236}">
              <a16:creationId xmlns:a16="http://schemas.microsoft.com/office/drawing/2014/main" id="{B901EBFB-4A8C-4171-A0A8-361A0D141BA7}"/>
            </a:ext>
          </a:extLst>
        </xdr:cNvPr>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a:extLst>
            <a:ext uri="{FF2B5EF4-FFF2-40B4-BE49-F238E27FC236}">
              <a16:creationId xmlns:a16="http://schemas.microsoft.com/office/drawing/2014/main" id="{7B38DF5D-B899-497E-81E0-1F77CF77B3D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a:extLst>
            <a:ext uri="{FF2B5EF4-FFF2-40B4-BE49-F238E27FC236}">
              <a16:creationId xmlns:a16="http://schemas.microsoft.com/office/drawing/2014/main" id="{7A80489B-284E-482B-8E9A-DD3A445D900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a:extLst>
            <a:ext uri="{FF2B5EF4-FFF2-40B4-BE49-F238E27FC236}">
              <a16:creationId xmlns:a16="http://schemas.microsoft.com/office/drawing/2014/main" id="{95927955-83B0-4F32-848A-AC5E61342C1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a:extLst>
            <a:ext uri="{FF2B5EF4-FFF2-40B4-BE49-F238E27FC236}">
              <a16:creationId xmlns:a16="http://schemas.microsoft.com/office/drawing/2014/main" id="{FABA195D-A248-480F-8E7B-A890586D118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a:extLst>
            <a:ext uri="{FF2B5EF4-FFF2-40B4-BE49-F238E27FC236}">
              <a16:creationId xmlns:a16="http://schemas.microsoft.com/office/drawing/2014/main" id="{F2FB88A3-5856-43AD-AD31-13BE0BD8A86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145324</xdr:rowOff>
    </xdr:from>
    <xdr:to>
      <xdr:col>3</xdr:col>
      <xdr:colOff>1222375</xdr:colOff>
      <xdr:row>30</xdr:row>
      <xdr:rowOff>75474</xdr:rowOff>
    </xdr:to>
    <xdr:sp macro="" textlink="">
      <xdr:nvSpPr>
        <xdr:cNvPr id="79" name="円/楕円 78">
          <a:extLst>
            <a:ext uri="{FF2B5EF4-FFF2-40B4-BE49-F238E27FC236}">
              <a16:creationId xmlns:a16="http://schemas.microsoft.com/office/drawing/2014/main" id="{B9E56204-CEC5-4A36-9D5E-7294C5A0C32A}"/>
            </a:ext>
          </a:extLst>
        </xdr:cNvPr>
        <xdr:cNvSpPr/>
      </xdr:nvSpPr>
      <xdr:spPr>
        <a:xfrm>
          <a:off x="4711700" y="58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123751</xdr:rowOff>
    </xdr:from>
    <xdr:ext cx="405111" cy="259045"/>
    <xdr:sp macro="" textlink="">
      <xdr:nvSpPr>
        <xdr:cNvPr id="80" name="有形固定資産減価償却率該当値テキスト">
          <a:extLst>
            <a:ext uri="{FF2B5EF4-FFF2-40B4-BE49-F238E27FC236}">
              <a16:creationId xmlns:a16="http://schemas.microsoft.com/office/drawing/2014/main" id="{53C829D4-3BEA-4A4D-AF14-683027804977}"/>
            </a:ext>
          </a:extLst>
        </xdr:cNvPr>
        <xdr:cNvSpPr txBox="1"/>
      </xdr:nvSpPr>
      <xdr:spPr>
        <a:xfrm>
          <a:off x="4813300" y="5876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oneCellAnchor>
    <xdr:from>
      <xdr:col>3</xdr:col>
      <xdr:colOff>245118</xdr:colOff>
      <xdr:row>27</xdr:row>
      <xdr:rowOff>87647</xdr:rowOff>
    </xdr:from>
    <xdr:ext cx="405111" cy="259045"/>
    <xdr:sp macro="" textlink="">
      <xdr:nvSpPr>
        <xdr:cNvPr id="81" name="n_1aveValue有形固定資産減価償却率">
          <a:extLst>
            <a:ext uri="{FF2B5EF4-FFF2-40B4-BE49-F238E27FC236}">
              <a16:creationId xmlns:a16="http://schemas.microsoft.com/office/drawing/2014/main" id="{E304107F-0455-47B2-A4E4-3F4CA27D3B3C}"/>
            </a:ext>
          </a:extLst>
        </xdr:cNvPr>
        <xdr:cNvSpPr txBox="1"/>
      </xdr:nvSpPr>
      <xdr:spPr>
        <a:xfrm>
          <a:off x="3836043"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a:extLst>
            <a:ext uri="{FF2B5EF4-FFF2-40B4-BE49-F238E27FC236}">
              <a16:creationId xmlns:a16="http://schemas.microsoft.com/office/drawing/2014/main" id="{B2EE4801-4D69-4B83-9947-A6640BDBEA7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a:extLst>
            <a:ext uri="{FF2B5EF4-FFF2-40B4-BE49-F238E27FC236}">
              <a16:creationId xmlns:a16="http://schemas.microsoft.com/office/drawing/2014/main" id="{CD598A45-5707-48E4-8B91-837DC9C120D9}"/>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a:extLst>
            <a:ext uri="{FF2B5EF4-FFF2-40B4-BE49-F238E27FC236}">
              <a16:creationId xmlns:a16="http://schemas.microsoft.com/office/drawing/2014/main" id="{E4A731D6-5EFF-4092-A875-35DFC4333818}"/>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a:extLst>
            <a:ext uri="{FF2B5EF4-FFF2-40B4-BE49-F238E27FC236}">
              <a16:creationId xmlns:a16="http://schemas.microsoft.com/office/drawing/2014/main" id="{167AFF80-071D-4FBA-B43B-C3D9F7259E6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a:extLst>
            <a:ext uri="{FF2B5EF4-FFF2-40B4-BE49-F238E27FC236}">
              <a16:creationId xmlns:a16="http://schemas.microsoft.com/office/drawing/2014/main" id="{F17A8953-1937-4F10-9A9F-9816554419B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a:extLst>
            <a:ext uri="{FF2B5EF4-FFF2-40B4-BE49-F238E27FC236}">
              <a16:creationId xmlns:a16="http://schemas.microsoft.com/office/drawing/2014/main" id="{18DBA857-AE40-416F-99CB-7AB588D9887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a:extLst>
            <a:ext uri="{FF2B5EF4-FFF2-40B4-BE49-F238E27FC236}">
              <a16:creationId xmlns:a16="http://schemas.microsoft.com/office/drawing/2014/main" id="{13B75BCA-FFC6-4FF3-9B34-160DB033B15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a:rPr>
            <a:t>	</a:t>
          </a:r>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a:extLst>
            <a:ext uri="{FF2B5EF4-FFF2-40B4-BE49-F238E27FC236}">
              <a16:creationId xmlns:a16="http://schemas.microsoft.com/office/drawing/2014/main" id="{6975378D-CE54-4D96-80A8-B9BC9ED90EC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a:extLst>
            <a:ext uri="{FF2B5EF4-FFF2-40B4-BE49-F238E27FC236}">
              <a16:creationId xmlns:a16="http://schemas.microsoft.com/office/drawing/2014/main" id="{D7602FE7-ED3E-4C0E-B397-6EF3C852A9B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a:extLst>
            <a:ext uri="{FF2B5EF4-FFF2-40B4-BE49-F238E27FC236}">
              <a16:creationId xmlns:a16="http://schemas.microsoft.com/office/drawing/2014/main" id="{8F679D7B-0A96-450C-8E60-25D17CC3A25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a:extLst>
            <a:ext uri="{FF2B5EF4-FFF2-40B4-BE49-F238E27FC236}">
              <a16:creationId xmlns:a16="http://schemas.microsoft.com/office/drawing/2014/main" id="{22923C26-3AAD-4E2A-A919-73D8B4EB757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a:extLst>
            <a:ext uri="{FF2B5EF4-FFF2-40B4-BE49-F238E27FC236}">
              <a16:creationId xmlns:a16="http://schemas.microsoft.com/office/drawing/2014/main" id="{F298E05E-1CE2-43DA-8E33-993B4783C9A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a:extLst>
            <a:ext uri="{FF2B5EF4-FFF2-40B4-BE49-F238E27FC236}">
              <a16:creationId xmlns:a16="http://schemas.microsoft.com/office/drawing/2014/main" id="{0AF9E457-CC25-4469-8997-9EB0EFC7B2D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a:extLst>
            <a:ext uri="{FF2B5EF4-FFF2-40B4-BE49-F238E27FC236}">
              <a16:creationId xmlns:a16="http://schemas.microsoft.com/office/drawing/2014/main" id="{9A2854A1-2EDF-4E3D-A46C-DBE9428C67D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8622C8A2-7BF4-4492-AD0A-57E69E35B5C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25CF04D-7D6C-4EC9-AC1A-181D04FBE4C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216CFEC4-6CA2-468B-90DC-B9E9B194977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78D94E55-7E17-46FE-B881-208FA3F019C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北海道七飯町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CC7C65D3-51E6-4616-AE49-C2C760F7AF6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E6DF37B1-0D1D-4ADD-B4AB-6F620EB7976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A6D991F8-BBC4-4A8D-A5F3-0C843A46E84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B5226DDD-5BD8-42D9-92EA-74EFB7357B2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9DF41EDF-AE86-42C0-B0E0-53712DECFE7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5685F423-285C-4E42-995E-FF1714538232}"/>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28,574
28,492
216.75
12,906,248
12,494,803
204,086
6,853,393
11,400,910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FED2A7A2-8685-4FCB-9DF9-78625368EDE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C7B602BF-C9AD-4AA5-BE54-84BABAB70C4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6067A621-E82E-4A36-B350-CB37031283D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55.4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641A69A4-16D0-4652-982F-763FEFDD9CA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5E25F7F8-6AD9-4D3E-9FEF-A61E4687871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AE0767E-F369-4C14-B5A6-D9890DE30DD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701CD0C1-DB5C-4090-9819-59B22040CFA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8C50B901-E1D5-40A4-9D92-12CE4A2ACA4F}"/>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616E680E-4C3F-43FA-B86E-7D21961B92D2}"/>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CCBFB1A9-6893-46F8-9159-47887FBA7049}"/>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ED91C10F-0447-4CFC-B84C-ED7F22490BA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985D10E1-AE2C-4606-9AFA-0A773716D72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F191BC97-C33C-4C3A-8EB3-7A5E694273A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F96D9495-4265-4955-B108-2EF2A9E3CFC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22D014AD-50F2-4958-996F-58317E3DB49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4BDD1A5A-C71B-4C9D-AA21-A6C727C9A65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57890FCF-EEA4-48A3-AD42-367C769D68A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6A060A58-7238-41B5-9F9D-88D918AFBF9F}"/>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A992741-4F33-4DB5-A791-1B9B1BEA8D0D}"/>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D41652F3-66B1-4FCC-BEEC-115BB25A490C}"/>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E42F6631-946E-445B-9AC8-117E94CB0702}"/>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9F9E9174-6D66-4B07-8FB0-26A9BCE83E7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64050A3B-DEBF-46EA-A608-234D6D1B86C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1486A6E7-71EF-47CA-901C-FB4C4762923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7014EB7-28FA-4641-89A8-4DFD1E66A64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B98EA3A-1DA9-4FA9-8D00-0267983E77D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A1E60468-DFB3-469A-B50D-F9529F9E01F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5DCCEA0C-93A2-41B9-909F-B2EB158FBD0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8551BD85-9133-43E7-AFF2-FE5E3212359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528EDBFD-CBDD-4762-B0B3-90ABA916ED0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35F1AAE-6C88-4076-BC5A-9725D926F1E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a:extLst>
            <a:ext uri="{FF2B5EF4-FFF2-40B4-BE49-F238E27FC236}">
              <a16:creationId xmlns:a16="http://schemas.microsoft.com/office/drawing/2014/main" id="{BF25391D-7D85-4624-AA59-436F01874F63}"/>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a:extLst>
            <a:ext uri="{FF2B5EF4-FFF2-40B4-BE49-F238E27FC236}">
              <a16:creationId xmlns:a16="http://schemas.microsoft.com/office/drawing/2014/main" id="{A03808EF-AED5-4159-8626-5A728ABFC96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87D1F83C-14D7-47DE-A057-2A4450C3C5AF}"/>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a:extLst>
            <a:ext uri="{FF2B5EF4-FFF2-40B4-BE49-F238E27FC236}">
              <a16:creationId xmlns:a16="http://schemas.microsoft.com/office/drawing/2014/main" id="{CBA36FA0-BC76-4FDD-813E-A619DF65E4A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25A1AAB-1D6E-46A3-902D-E7341FE34C1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a:extLst>
            <a:ext uri="{FF2B5EF4-FFF2-40B4-BE49-F238E27FC236}">
              <a16:creationId xmlns:a16="http://schemas.microsoft.com/office/drawing/2014/main" id="{6F760901-306F-4C1D-BBE5-D9459537D82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AFF37C7-8A2B-45CA-BE9E-5E525C0546A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a:extLst>
            <a:ext uri="{FF2B5EF4-FFF2-40B4-BE49-F238E27FC236}">
              <a16:creationId xmlns:a16="http://schemas.microsoft.com/office/drawing/2014/main" id="{9D4633E9-6EF8-4F3D-AB38-243C4F212B3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5E7CAA5-406F-45B9-8D92-C81A839A71E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a:extLst>
            <a:ext uri="{FF2B5EF4-FFF2-40B4-BE49-F238E27FC236}">
              <a16:creationId xmlns:a16="http://schemas.microsoft.com/office/drawing/2014/main" id="{C6744561-A021-40FB-B46B-2435203FC64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a:extLst>
            <a:ext uri="{FF2B5EF4-FFF2-40B4-BE49-F238E27FC236}">
              <a16:creationId xmlns:a16="http://schemas.microsoft.com/office/drawing/2014/main" id="{FC03C3EB-2070-4C91-B5AC-0CE8A31E658B}"/>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a:extLst>
            <a:ext uri="{FF2B5EF4-FFF2-40B4-BE49-F238E27FC236}">
              <a16:creationId xmlns:a16="http://schemas.microsoft.com/office/drawing/2014/main" id="{DC985842-2723-4A9C-9584-A6FB1564C0C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3E821ECD-142F-4D4B-808C-FA5AC6A6644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a:extLst>
            <a:ext uri="{FF2B5EF4-FFF2-40B4-BE49-F238E27FC236}">
              <a16:creationId xmlns:a16="http://schemas.microsoft.com/office/drawing/2014/main" id="{6C4053CB-C3DE-47DB-91A3-4C221CA6612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a:extLst>
            <a:ext uri="{FF2B5EF4-FFF2-40B4-BE49-F238E27FC236}">
              <a16:creationId xmlns:a16="http://schemas.microsoft.com/office/drawing/2014/main" id="{8F15F947-7C5A-46D4-B5BF-AF66D6A37EF3}"/>
            </a:ext>
          </a:extLst>
        </xdr:cNvPr>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69B7DAC1-88C1-414B-8677-145CBEA4F4FA}"/>
            </a:ext>
          </a:extLst>
        </xdr:cNvPr>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a:extLst>
            <a:ext uri="{FF2B5EF4-FFF2-40B4-BE49-F238E27FC236}">
              <a16:creationId xmlns:a16="http://schemas.microsoft.com/office/drawing/2014/main" id="{DB5E022C-924B-44DB-9EE7-E30CC9A41211}"/>
            </a:ext>
          </a:extLst>
        </xdr:cNvPr>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BD76A70D-7BB4-4923-8345-71799C20A8DF}"/>
            </a:ext>
          </a:extLst>
        </xdr:cNvPr>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a:extLst>
            <a:ext uri="{FF2B5EF4-FFF2-40B4-BE49-F238E27FC236}">
              <a16:creationId xmlns:a16="http://schemas.microsoft.com/office/drawing/2014/main" id="{74E030EA-B0DE-4729-9A96-A6BA87C7F6B5}"/>
            </a:ext>
          </a:extLst>
        </xdr:cNvPr>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88282</xdr:rowOff>
    </xdr:from>
    <xdr:ext cx="405111" cy="259045"/>
    <xdr:sp macro="" textlink="">
      <xdr:nvSpPr>
        <xdr:cNvPr id="62" name="【道路】&#10;有形固定資産減価償却率平均値テキスト">
          <a:extLst>
            <a:ext uri="{FF2B5EF4-FFF2-40B4-BE49-F238E27FC236}">
              <a16:creationId xmlns:a16="http://schemas.microsoft.com/office/drawing/2014/main" id="{ED7EC2E1-674F-4CA4-9732-F607744004F5}"/>
            </a:ext>
          </a:extLst>
        </xdr:cNvPr>
        <xdr:cNvSpPr txBox="1"/>
      </xdr:nvSpPr>
      <xdr:spPr>
        <a:xfrm>
          <a:off x="4724400" y="626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a:extLst>
            <a:ext uri="{FF2B5EF4-FFF2-40B4-BE49-F238E27FC236}">
              <a16:creationId xmlns:a16="http://schemas.microsoft.com/office/drawing/2014/main" id="{FF366F41-CC88-4066-90C7-3429CEC64850}"/>
            </a:ext>
          </a:extLst>
        </xdr:cNvPr>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a:extLst>
            <a:ext uri="{FF2B5EF4-FFF2-40B4-BE49-F238E27FC236}">
              <a16:creationId xmlns:a16="http://schemas.microsoft.com/office/drawing/2014/main" id="{9D270AC0-4787-46FA-BEF8-EEBFE8EEC583}"/>
            </a:ext>
          </a:extLst>
        </xdr:cNvPr>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46025EAE-8F93-41F4-A304-E98FDED9571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88BB8BA7-9883-4A48-A776-A8389575E9E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E30134F8-7A91-4D03-B55C-7180B819896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B267A122-A51C-4D20-957E-C62607823D3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F9FDBC6F-BFBC-4243-A5C8-3C1F430EF03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103505</xdr:rowOff>
    </xdr:from>
    <xdr:to>
      <xdr:col>6</xdr:col>
      <xdr:colOff>561975</xdr:colOff>
      <xdr:row>38</xdr:row>
      <xdr:rowOff>33655</xdr:rowOff>
    </xdr:to>
    <xdr:sp macro="" textlink="">
      <xdr:nvSpPr>
        <xdr:cNvPr id="70" name="円/楕円 69">
          <a:extLst>
            <a:ext uri="{FF2B5EF4-FFF2-40B4-BE49-F238E27FC236}">
              <a16:creationId xmlns:a16="http://schemas.microsoft.com/office/drawing/2014/main" id="{D4E457DF-3905-4F12-B78D-FAFFFC3FBD3B}"/>
            </a:ext>
          </a:extLst>
        </xdr:cNvPr>
        <xdr:cNvSpPr/>
      </xdr:nvSpPr>
      <xdr:spPr>
        <a:xfrm>
          <a:off x="45847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81932</xdr:rowOff>
    </xdr:from>
    <xdr:ext cx="405111" cy="259045"/>
    <xdr:sp macro="" textlink="">
      <xdr:nvSpPr>
        <xdr:cNvPr id="71" name="【道路】&#10;有形固定資産減価償却率該当値テキスト">
          <a:extLst>
            <a:ext uri="{FF2B5EF4-FFF2-40B4-BE49-F238E27FC236}">
              <a16:creationId xmlns:a16="http://schemas.microsoft.com/office/drawing/2014/main" id="{48FE1665-AC5E-496F-9363-02806D51DFD9}"/>
            </a:ext>
          </a:extLst>
        </xdr:cNvPr>
        <xdr:cNvSpPr txBox="1"/>
      </xdr:nvSpPr>
      <xdr:spPr>
        <a:xfrm>
          <a:off x="4724400"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oneCellAnchor>
    <xdr:from>
      <xdr:col>5</xdr:col>
      <xdr:colOff>143518</xdr:colOff>
      <xdr:row>36</xdr:row>
      <xdr:rowOff>101617</xdr:rowOff>
    </xdr:from>
    <xdr:ext cx="405111" cy="259045"/>
    <xdr:sp macro="" textlink="">
      <xdr:nvSpPr>
        <xdr:cNvPr id="72" name="n_1aveValue【道路】&#10;有形固定資産減価償却率">
          <a:extLst>
            <a:ext uri="{FF2B5EF4-FFF2-40B4-BE49-F238E27FC236}">
              <a16:creationId xmlns:a16="http://schemas.microsoft.com/office/drawing/2014/main" id="{D2BF1ADD-1DCD-454F-875B-5ED0CEB6A8FC}"/>
            </a:ext>
          </a:extLst>
        </xdr:cNvPr>
        <xdr:cNvSpPr txBox="1"/>
      </xdr:nvSpPr>
      <xdr:spPr>
        <a:xfrm>
          <a:off x="3582043"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a:extLst>
            <a:ext uri="{FF2B5EF4-FFF2-40B4-BE49-F238E27FC236}">
              <a16:creationId xmlns:a16="http://schemas.microsoft.com/office/drawing/2014/main" id="{CE40183A-B890-40A8-A0BB-05905CA1B68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a:extLst>
            <a:ext uri="{FF2B5EF4-FFF2-40B4-BE49-F238E27FC236}">
              <a16:creationId xmlns:a16="http://schemas.microsoft.com/office/drawing/2014/main" id="{49134B62-E06B-49D3-A91F-92B2F76BAC7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a:extLst>
            <a:ext uri="{FF2B5EF4-FFF2-40B4-BE49-F238E27FC236}">
              <a16:creationId xmlns:a16="http://schemas.microsoft.com/office/drawing/2014/main" id="{57D722D0-E194-405B-BB52-156E36FDEBF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a:extLst>
            <a:ext uri="{FF2B5EF4-FFF2-40B4-BE49-F238E27FC236}">
              <a16:creationId xmlns:a16="http://schemas.microsoft.com/office/drawing/2014/main" id="{3C80143E-76DD-4729-92D2-FAA8B55208B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a:extLst>
            <a:ext uri="{FF2B5EF4-FFF2-40B4-BE49-F238E27FC236}">
              <a16:creationId xmlns:a16="http://schemas.microsoft.com/office/drawing/2014/main" id="{CB75C7EA-7BD7-4CE3-8F85-E32D3ED91EF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a:extLst>
            <a:ext uri="{FF2B5EF4-FFF2-40B4-BE49-F238E27FC236}">
              <a16:creationId xmlns:a16="http://schemas.microsoft.com/office/drawing/2014/main" id="{DD9E051E-26AF-49AA-A9E8-546C14DCAE8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a:extLst>
            <a:ext uri="{FF2B5EF4-FFF2-40B4-BE49-F238E27FC236}">
              <a16:creationId xmlns:a16="http://schemas.microsoft.com/office/drawing/2014/main" id="{DECA509F-A040-4951-9A74-548CF949A10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a:extLst>
            <a:ext uri="{FF2B5EF4-FFF2-40B4-BE49-F238E27FC236}">
              <a16:creationId xmlns:a16="http://schemas.microsoft.com/office/drawing/2014/main" id="{6F621E4C-A722-447A-9365-FD1CB0FE430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a:extLst>
            <a:ext uri="{FF2B5EF4-FFF2-40B4-BE49-F238E27FC236}">
              <a16:creationId xmlns:a16="http://schemas.microsoft.com/office/drawing/2014/main" id="{E5ED269B-1724-478F-9F30-F7F0F3D9C66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a:extLst>
            <a:ext uri="{FF2B5EF4-FFF2-40B4-BE49-F238E27FC236}">
              <a16:creationId xmlns:a16="http://schemas.microsoft.com/office/drawing/2014/main" id="{93EFDA34-FE2E-445E-8D01-6F8128DBA4D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a:extLst>
            <a:ext uri="{FF2B5EF4-FFF2-40B4-BE49-F238E27FC236}">
              <a16:creationId xmlns:a16="http://schemas.microsoft.com/office/drawing/2014/main" id="{6A175F4B-BE20-48A7-98BC-0F5A513D498D}"/>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a:extLst>
            <a:ext uri="{FF2B5EF4-FFF2-40B4-BE49-F238E27FC236}">
              <a16:creationId xmlns:a16="http://schemas.microsoft.com/office/drawing/2014/main" id="{46180DFD-4614-4F21-883D-D6D8814B87D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a:extLst>
            <a:ext uri="{FF2B5EF4-FFF2-40B4-BE49-F238E27FC236}">
              <a16:creationId xmlns:a16="http://schemas.microsoft.com/office/drawing/2014/main" id="{B287DC32-CB80-4655-8289-02D06357936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a:extLst>
            <a:ext uri="{FF2B5EF4-FFF2-40B4-BE49-F238E27FC236}">
              <a16:creationId xmlns:a16="http://schemas.microsoft.com/office/drawing/2014/main" id="{AA210261-D498-42B2-9A5F-F1D0B7D0F5D3}"/>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a:extLst>
            <a:ext uri="{FF2B5EF4-FFF2-40B4-BE49-F238E27FC236}">
              <a16:creationId xmlns:a16="http://schemas.microsoft.com/office/drawing/2014/main" id="{3DB8CB85-6F8C-4B25-913D-84EA3E58515C}"/>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a:extLst>
            <a:ext uri="{FF2B5EF4-FFF2-40B4-BE49-F238E27FC236}">
              <a16:creationId xmlns:a16="http://schemas.microsoft.com/office/drawing/2014/main" id="{1D6F7935-854A-4E45-83B5-B746D15D959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a:extLst>
            <a:ext uri="{FF2B5EF4-FFF2-40B4-BE49-F238E27FC236}">
              <a16:creationId xmlns:a16="http://schemas.microsoft.com/office/drawing/2014/main" id="{B8A1094D-0E82-4835-9E58-EBCAD5DB19A9}"/>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a:extLst>
            <a:ext uri="{FF2B5EF4-FFF2-40B4-BE49-F238E27FC236}">
              <a16:creationId xmlns:a16="http://schemas.microsoft.com/office/drawing/2014/main" id="{35CB84C4-F475-4E65-B8B8-88B9F091657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a:extLst>
            <a:ext uri="{FF2B5EF4-FFF2-40B4-BE49-F238E27FC236}">
              <a16:creationId xmlns:a16="http://schemas.microsoft.com/office/drawing/2014/main" id="{9A7689DF-E6B9-4090-945D-FFCB59C2C103}"/>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a:extLst>
            <a:ext uri="{FF2B5EF4-FFF2-40B4-BE49-F238E27FC236}">
              <a16:creationId xmlns:a16="http://schemas.microsoft.com/office/drawing/2014/main" id="{7B2FC972-71D1-48E0-A498-80E0A15FB4B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a:extLst>
            <a:ext uri="{FF2B5EF4-FFF2-40B4-BE49-F238E27FC236}">
              <a16:creationId xmlns:a16="http://schemas.microsoft.com/office/drawing/2014/main" id="{F6ECC12F-B001-4DDA-A9E5-A7D87018B5E6}"/>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a:extLst>
            <a:ext uri="{FF2B5EF4-FFF2-40B4-BE49-F238E27FC236}">
              <a16:creationId xmlns:a16="http://schemas.microsoft.com/office/drawing/2014/main" id="{65A88039-CDE6-40F5-A7C7-4B89B40D3E7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a:extLst>
            <a:ext uri="{FF2B5EF4-FFF2-40B4-BE49-F238E27FC236}">
              <a16:creationId xmlns:a16="http://schemas.microsoft.com/office/drawing/2014/main" id="{CD5D3428-9503-476E-AFAD-8597107DC157}"/>
            </a:ext>
          </a:extLst>
        </xdr:cNvPr>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a:extLst>
            <a:ext uri="{FF2B5EF4-FFF2-40B4-BE49-F238E27FC236}">
              <a16:creationId xmlns:a16="http://schemas.microsoft.com/office/drawing/2014/main" id="{99BCAA9B-1D45-4D3C-9F21-AE3C3AA91E93}"/>
            </a:ext>
          </a:extLst>
        </xdr:cNvPr>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a:extLst>
            <a:ext uri="{FF2B5EF4-FFF2-40B4-BE49-F238E27FC236}">
              <a16:creationId xmlns:a16="http://schemas.microsoft.com/office/drawing/2014/main" id="{11FBF453-9933-4EA3-82F9-7FFC3FE14E41}"/>
            </a:ext>
          </a:extLst>
        </xdr:cNvPr>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a:extLst>
            <a:ext uri="{FF2B5EF4-FFF2-40B4-BE49-F238E27FC236}">
              <a16:creationId xmlns:a16="http://schemas.microsoft.com/office/drawing/2014/main" id="{3368D272-3116-43DA-9338-C32FA18A3B77}"/>
            </a:ext>
          </a:extLst>
        </xdr:cNvPr>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a:extLst>
            <a:ext uri="{FF2B5EF4-FFF2-40B4-BE49-F238E27FC236}">
              <a16:creationId xmlns:a16="http://schemas.microsoft.com/office/drawing/2014/main" id="{D514142E-408D-442C-8D23-A100151957DC}"/>
            </a:ext>
          </a:extLst>
        </xdr:cNvPr>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a:extLst>
            <a:ext uri="{FF2B5EF4-FFF2-40B4-BE49-F238E27FC236}">
              <a16:creationId xmlns:a16="http://schemas.microsoft.com/office/drawing/2014/main" id="{7C12A3A3-F0B1-491B-962B-AAEF7E1B2CE5}"/>
            </a:ext>
          </a:extLst>
        </xdr:cNvPr>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a:extLst>
            <a:ext uri="{FF2B5EF4-FFF2-40B4-BE49-F238E27FC236}">
              <a16:creationId xmlns:a16="http://schemas.microsoft.com/office/drawing/2014/main" id="{039F24DC-E987-4353-AE85-E211FE2D363A}"/>
            </a:ext>
          </a:extLst>
        </xdr:cNvPr>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a:extLst>
            <a:ext uri="{FF2B5EF4-FFF2-40B4-BE49-F238E27FC236}">
              <a16:creationId xmlns:a16="http://schemas.microsoft.com/office/drawing/2014/main" id="{C241E63C-B7B8-4702-8C5D-DE7E522A950E}"/>
            </a:ext>
          </a:extLst>
        </xdr:cNvPr>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id="{D24D7455-D6A7-46F8-B460-621CEB6C4C4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4B795647-A948-45C1-ABB5-F44420C1EF0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C8BCB78E-CCA9-47C0-83C0-DD02DEBA209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81CFC162-A019-4932-B7E4-126CFD5F27F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2A99959A-3714-440A-91D2-DD864613170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97180</xdr:rowOff>
    </xdr:from>
    <xdr:to>
      <xdr:col>15</xdr:col>
      <xdr:colOff>231775</xdr:colOff>
      <xdr:row>39</xdr:row>
      <xdr:rowOff>27330</xdr:rowOff>
    </xdr:to>
    <xdr:sp macro="" textlink="">
      <xdr:nvSpPr>
        <xdr:cNvPr id="108" name="円/楕円 107">
          <a:extLst>
            <a:ext uri="{FF2B5EF4-FFF2-40B4-BE49-F238E27FC236}">
              <a16:creationId xmlns:a16="http://schemas.microsoft.com/office/drawing/2014/main" id="{425FF8F3-BAC4-4443-AEBC-0F770B768FE9}"/>
            </a:ext>
          </a:extLst>
        </xdr:cNvPr>
        <xdr:cNvSpPr/>
      </xdr:nvSpPr>
      <xdr:spPr>
        <a:xfrm>
          <a:off x="10426700" y="66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120058</xdr:rowOff>
    </xdr:from>
    <xdr:ext cx="534377" cy="259045"/>
    <xdr:sp macro="" textlink="">
      <xdr:nvSpPr>
        <xdr:cNvPr id="109" name="【道路】&#10;一人当たり延長該当値テキスト">
          <a:extLst>
            <a:ext uri="{FF2B5EF4-FFF2-40B4-BE49-F238E27FC236}">
              <a16:creationId xmlns:a16="http://schemas.microsoft.com/office/drawing/2014/main" id="{E6C44C25-1B21-4624-9858-81D3CB5F195F}"/>
            </a:ext>
          </a:extLst>
        </xdr:cNvPr>
        <xdr:cNvSpPr txBox="1"/>
      </xdr:nvSpPr>
      <xdr:spPr>
        <a:xfrm>
          <a:off x="10566400" y="646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10.465</a:t>
          </a:r>
          <a:endParaRPr kumimoji="1" lang="ja-JP" altLang="en-US" sz="1000" b="1">
            <a:solidFill>
              <a:srgbClr val="FF0000"/>
            </a:solidFill>
            <a:latin typeface="ＭＳ Ｐゴシック"/>
          </a:endParaRPr>
        </a:p>
      </xdr:txBody>
    </xdr:sp>
    <xdr:clientData/>
  </xdr:oneCellAnchor>
  <xdr:oneCellAnchor>
    <xdr:from>
      <xdr:col>13</xdr:col>
      <xdr:colOff>466802</xdr:colOff>
      <xdr:row>37</xdr:row>
      <xdr:rowOff>132463</xdr:rowOff>
    </xdr:from>
    <xdr:ext cx="469744" cy="259045"/>
    <xdr:sp macro="" textlink="">
      <xdr:nvSpPr>
        <xdr:cNvPr id="110" name="n_1aveValue【道路】&#10;一人当たり延長">
          <a:extLst>
            <a:ext uri="{FF2B5EF4-FFF2-40B4-BE49-F238E27FC236}">
              <a16:creationId xmlns:a16="http://schemas.microsoft.com/office/drawing/2014/main" id="{CD74FAC6-4CD2-45C2-9C73-F0183DA43831}"/>
            </a:ext>
          </a:extLst>
        </xdr:cNvPr>
        <xdr:cNvSpPr txBox="1"/>
      </xdr:nvSpPr>
      <xdr:spPr>
        <a:xfrm>
          <a:off x="9391727" y="6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a:extLst>
            <a:ext uri="{FF2B5EF4-FFF2-40B4-BE49-F238E27FC236}">
              <a16:creationId xmlns:a16="http://schemas.microsoft.com/office/drawing/2014/main" id="{C32FA254-68E2-49E5-817C-CC1489DFEF0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a:extLst>
            <a:ext uri="{FF2B5EF4-FFF2-40B4-BE49-F238E27FC236}">
              <a16:creationId xmlns:a16="http://schemas.microsoft.com/office/drawing/2014/main" id="{A11B0AA7-9463-4BEC-AEF9-CC63BE6E3F4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a:extLst>
            <a:ext uri="{FF2B5EF4-FFF2-40B4-BE49-F238E27FC236}">
              <a16:creationId xmlns:a16="http://schemas.microsoft.com/office/drawing/2014/main" id="{536A8D0E-EF1C-4035-9743-5BF49E7580D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a:extLst>
            <a:ext uri="{FF2B5EF4-FFF2-40B4-BE49-F238E27FC236}">
              <a16:creationId xmlns:a16="http://schemas.microsoft.com/office/drawing/2014/main" id="{5E903F8B-B7FC-47BE-8634-6BF7342ABC4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a:extLst>
            <a:ext uri="{FF2B5EF4-FFF2-40B4-BE49-F238E27FC236}">
              <a16:creationId xmlns:a16="http://schemas.microsoft.com/office/drawing/2014/main" id="{8DC46FD7-8D01-4B30-A7C4-A8E549256B7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a:extLst>
            <a:ext uri="{FF2B5EF4-FFF2-40B4-BE49-F238E27FC236}">
              <a16:creationId xmlns:a16="http://schemas.microsoft.com/office/drawing/2014/main" id="{0B11B44D-2C16-49B5-9578-F5A00072F6F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a:extLst>
            <a:ext uri="{FF2B5EF4-FFF2-40B4-BE49-F238E27FC236}">
              <a16:creationId xmlns:a16="http://schemas.microsoft.com/office/drawing/2014/main" id="{36945469-2E8E-4479-B580-4FF60D7C49D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a:extLst>
            <a:ext uri="{FF2B5EF4-FFF2-40B4-BE49-F238E27FC236}">
              <a16:creationId xmlns:a16="http://schemas.microsoft.com/office/drawing/2014/main" id="{3BD99DE3-2CDE-4581-AE67-6E9F7B2B6E7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a:extLst>
            <a:ext uri="{FF2B5EF4-FFF2-40B4-BE49-F238E27FC236}">
              <a16:creationId xmlns:a16="http://schemas.microsoft.com/office/drawing/2014/main" id="{B5E456B7-11B5-4E74-9AE0-7A3CC84F6A1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a:extLst>
            <a:ext uri="{FF2B5EF4-FFF2-40B4-BE49-F238E27FC236}">
              <a16:creationId xmlns:a16="http://schemas.microsoft.com/office/drawing/2014/main" id="{659324D9-0685-49AF-91EB-3E2F55DD8DB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a:extLst>
            <a:ext uri="{FF2B5EF4-FFF2-40B4-BE49-F238E27FC236}">
              <a16:creationId xmlns:a16="http://schemas.microsoft.com/office/drawing/2014/main" id="{5FCD932B-3A2A-4798-A19F-C990026D5873}"/>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a:extLst>
            <a:ext uri="{FF2B5EF4-FFF2-40B4-BE49-F238E27FC236}">
              <a16:creationId xmlns:a16="http://schemas.microsoft.com/office/drawing/2014/main" id="{2445FD82-BBF4-49B3-AF04-F5BE05C6C1DD}"/>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a:extLst>
            <a:ext uri="{FF2B5EF4-FFF2-40B4-BE49-F238E27FC236}">
              <a16:creationId xmlns:a16="http://schemas.microsoft.com/office/drawing/2014/main" id="{00124F46-C5BF-4E72-BF3C-04244F304F63}"/>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a:extLst>
            <a:ext uri="{FF2B5EF4-FFF2-40B4-BE49-F238E27FC236}">
              <a16:creationId xmlns:a16="http://schemas.microsoft.com/office/drawing/2014/main" id="{AEF39327-F292-427B-ACA0-836E003F97CA}"/>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a:extLst>
            <a:ext uri="{FF2B5EF4-FFF2-40B4-BE49-F238E27FC236}">
              <a16:creationId xmlns:a16="http://schemas.microsoft.com/office/drawing/2014/main" id="{E5C40BCE-D7D3-47B3-A007-8CE7654EC8EB}"/>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a:extLst>
            <a:ext uri="{FF2B5EF4-FFF2-40B4-BE49-F238E27FC236}">
              <a16:creationId xmlns:a16="http://schemas.microsoft.com/office/drawing/2014/main" id="{30F44337-3DE9-4A88-8248-FCAC0AF6C955}"/>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a:extLst>
            <a:ext uri="{FF2B5EF4-FFF2-40B4-BE49-F238E27FC236}">
              <a16:creationId xmlns:a16="http://schemas.microsoft.com/office/drawing/2014/main" id="{FB56EA75-D19E-4DFE-A03C-F7D17ADBA684}"/>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a:extLst>
            <a:ext uri="{FF2B5EF4-FFF2-40B4-BE49-F238E27FC236}">
              <a16:creationId xmlns:a16="http://schemas.microsoft.com/office/drawing/2014/main" id="{8326DB43-4489-473F-B703-C0A338EB5B2B}"/>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a:extLst>
            <a:ext uri="{FF2B5EF4-FFF2-40B4-BE49-F238E27FC236}">
              <a16:creationId xmlns:a16="http://schemas.microsoft.com/office/drawing/2014/main" id="{1163B4B2-4ED0-43B2-9C6B-2987E011A2DE}"/>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a:extLst>
            <a:ext uri="{FF2B5EF4-FFF2-40B4-BE49-F238E27FC236}">
              <a16:creationId xmlns:a16="http://schemas.microsoft.com/office/drawing/2014/main" id="{BB6112CF-A7D7-44E8-95C1-6ACC8477E5C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a:extLst>
            <a:ext uri="{FF2B5EF4-FFF2-40B4-BE49-F238E27FC236}">
              <a16:creationId xmlns:a16="http://schemas.microsoft.com/office/drawing/2014/main" id="{7DA26B6D-174A-4238-95DF-5E44265E5334}"/>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a:extLst>
            <a:ext uri="{FF2B5EF4-FFF2-40B4-BE49-F238E27FC236}">
              <a16:creationId xmlns:a16="http://schemas.microsoft.com/office/drawing/2014/main" id="{FACF9DC4-1532-4E0A-BE2E-3D181C44857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3" name="直線コネクタ 132">
          <a:extLst>
            <a:ext uri="{FF2B5EF4-FFF2-40B4-BE49-F238E27FC236}">
              <a16:creationId xmlns:a16="http://schemas.microsoft.com/office/drawing/2014/main" id="{9A5B5629-0A51-4C07-A9D2-04D7786106F8}"/>
            </a:ext>
          </a:extLst>
        </xdr:cNvPr>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34" name="【橋りょう・トンネル】&#10;有形固定資産減価償却率最小値テキスト">
          <a:extLst>
            <a:ext uri="{FF2B5EF4-FFF2-40B4-BE49-F238E27FC236}">
              <a16:creationId xmlns:a16="http://schemas.microsoft.com/office/drawing/2014/main" id="{4214ED4D-78AF-473B-AEB2-3C5BE8AA2575}"/>
            </a:ext>
          </a:extLst>
        </xdr:cNvPr>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35" name="直線コネクタ 134">
          <a:extLst>
            <a:ext uri="{FF2B5EF4-FFF2-40B4-BE49-F238E27FC236}">
              <a16:creationId xmlns:a16="http://schemas.microsoft.com/office/drawing/2014/main" id="{9B0F060E-B459-4321-BF63-E3A02EB4919A}"/>
            </a:ext>
          </a:extLst>
        </xdr:cNvPr>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36" name="【橋りょう・トンネル】&#10;有形固定資産減価償却率最大値テキスト">
          <a:extLst>
            <a:ext uri="{FF2B5EF4-FFF2-40B4-BE49-F238E27FC236}">
              <a16:creationId xmlns:a16="http://schemas.microsoft.com/office/drawing/2014/main" id="{F3B37938-2D05-44C9-BABC-2287B17F62B5}"/>
            </a:ext>
          </a:extLst>
        </xdr:cNvPr>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37" name="直線コネクタ 136">
          <a:extLst>
            <a:ext uri="{FF2B5EF4-FFF2-40B4-BE49-F238E27FC236}">
              <a16:creationId xmlns:a16="http://schemas.microsoft.com/office/drawing/2014/main" id="{FC27D672-6A86-4AD3-A952-217F528CAA59}"/>
            </a:ext>
          </a:extLst>
        </xdr:cNvPr>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65803</xdr:rowOff>
    </xdr:from>
    <xdr:ext cx="405111" cy="259045"/>
    <xdr:sp macro="" textlink="">
      <xdr:nvSpPr>
        <xdr:cNvPr id="138" name="【橋りょう・トンネル】&#10;有形固定資産減価償却率平均値テキスト">
          <a:extLst>
            <a:ext uri="{FF2B5EF4-FFF2-40B4-BE49-F238E27FC236}">
              <a16:creationId xmlns:a16="http://schemas.microsoft.com/office/drawing/2014/main" id="{B74DE9EB-8F65-4F08-A246-E03635873F2C}"/>
            </a:ext>
          </a:extLst>
        </xdr:cNvPr>
        <xdr:cNvSpPr txBox="1"/>
      </xdr:nvSpPr>
      <xdr:spPr>
        <a:xfrm>
          <a:off x="4724400" y="10009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39" name="フローチャート : 判断 138">
          <a:extLst>
            <a:ext uri="{FF2B5EF4-FFF2-40B4-BE49-F238E27FC236}">
              <a16:creationId xmlns:a16="http://schemas.microsoft.com/office/drawing/2014/main" id="{175E141F-B19D-41F3-A700-C918BFDE631B}"/>
            </a:ext>
          </a:extLst>
        </xdr:cNvPr>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0" name="フローチャート : 判断 139">
          <a:extLst>
            <a:ext uri="{FF2B5EF4-FFF2-40B4-BE49-F238E27FC236}">
              <a16:creationId xmlns:a16="http://schemas.microsoft.com/office/drawing/2014/main" id="{79483916-3839-43CF-820C-09B3B953BD6E}"/>
            </a:ext>
          </a:extLst>
        </xdr:cNvPr>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94AAA896-0343-4507-B808-09107A4FFBD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9EE40BB0-D28B-4444-9BAE-0FB38EF3B4A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708305D4-0F0F-4524-ABE1-768CA24DF22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23FA1A5B-1AE4-41F5-9621-51AED9159AE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F339D425-792D-4E48-8726-94F7FF18E97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102362</xdr:rowOff>
    </xdr:from>
    <xdr:to>
      <xdr:col>6</xdr:col>
      <xdr:colOff>561975</xdr:colOff>
      <xdr:row>62</xdr:row>
      <xdr:rowOff>32512</xdr:rowOff>
    </xdr:to>
    <xdr:sp macro="" textlink="">
      <xdr:nvSpPr>
        <xdr:cNvPr id="146" name="円/楕円 145">
          <a:extLst>
            <a:ext uri="{FF2B5EF4-FFF2-40B4-BE49-F238E27FC236}">
              <a16:creationId xmlns:a16="http://schemas.microsoft.com/office/drawing/2014/main" id="{6BEB758F-B50C-4B0E-B999-049492C7265A}"/>
            </a:ext>
          </a:extLst>
        </xdr:cNvPr>
        <xdr:cNvSpPr/>
      </xdr:nvSpPr>
      <xdr:spPr>
        <a:xfrm>
          <a:off x="45847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80789</xdr:rowOff>
    </xdr:from>
    <xdr:ext cx="405111" cy="259045"/>
    <xdr:sp macro="" textlink="">
      <xdr:nvSpPr>
        <xdr:cNvPr id="147" name="【橋りょう・トンネル】&#10;有形固定資産減価償却率該当値テキスト">
          <a:extLst>
            <a:ext uri="{FF2B5EF4-FFF2-40B4-BE49-F238E27FC236}">
              <a16:creationId xmlns:a16="http://schemas.microsoft.com/office/drawing/2014/main" id="{8E9547A6-FF54-4447-82C2-EA102C694743}"/>
            </a:ext>
          </a:extLst>
        </xdr:cNvPr>
        <xdr:cNvSpPr txBox="1"/>
      </xdr:nvSpPr>
      <xdr:spPr>
        <a:xfrm>
          <a:off x="4724400" y="1053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oneCellAnchor>
    <xdr:from>
      <xdr:col>5</xdr:col>
      <xdr:colOff>143518</xdr:colOff>
      <xdr:row>59</xdr:row>
      <xdr:rowOff>1033</xdr:rowOff>
    </xdr:from>
    <xdr:ext cx="405111" cy="259045"/>
    <xdr:sp macro="" textlink="">
      <xdr:nvSpPr>
        <xdr:cNvPr id="148" name="n_1aveValue【橋りょう・トンネル】&#10;有形固定資産減価償却率">
          <a:extLst>
            <a:ext uri="{FF2B5EF4-FFF2-40B4-BE49-F238E27FC236}">
              <a16:creationId xmlns:a16="http://schemas.microsoft.com/office/drawing/2014/main" id="{303CFA0B-63AD-463C-B2C9-DB6C5B74785F}"/>
            </a:ext>
          </a:extLst>
        </xdr:cNvPr>
        <xdr:cNvSpPr txBox="1"/>
      </xdr:nvSpPr>
      <xdr:spPr>
        <a:xfrm>
          <a:off x="3582043" y="1011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a:extLst>
            <a:ext uri="{FF2B5EF4-FFF2-40B4-BE49-F238E27FC236}">
              <a16:creationId xmlns:a16="http://schemas.microsoft.com/office/drawing/2014/main" id="{6465AAA8-CAD1-4FEA-ACB2-B3B76F7508B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a:extLst>
            <a:ext uri="{FF2B5EF4-FFF2-40B4-BE49-F238E27FC236}">
              <a16:creationId xmlns:a16="http://schemas.microsoft.com/office/drawing/2014/main" id="{D732A877-0707-4245-A04C-7B1199C655B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a:extLst>
            <a:ext uri="{FF2B5EF4-FFF2-40B4-BE49-F238E27FC236}">
              <a16:creationId xmlns:a16="http://schemas.microsoft.com/office/drawing/2014/main" id="{93F7DDCA-4B64-42DE-A289-247563566A3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a:extLst>
            <a:ext uri="{FF2B5EF4-FFF2-40B4-BE49-F238E27FC236}">
              <a16:creationId xmlns:a16="http://schemas.microsoft.com/office/drawing/2014/main" id="{BC981F2C-2AD9-473F-AAC3-4BBDEB8E74F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a:extLst>
            <a:ext uri="{FF2B5EF4-FFF2-40B4-BE49-F238E27FC236}">
              <a16:creationId xmlns:a16="http://schemas.microsoft.com/office/drawing/2014/main" id="{E0C5E151-E60C-4E77-B5BD-4CD2A0CB3ED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a:extLst>
            <a:ext uri="{FF2B5EF4-FFF2-40B4-BE49-F238E27FC236}">
              <a16:creationId xmlns:a16="http://schemas.microsoft.com/office/drawing/2014/main" id="{D1045300-51BE-4FAA-B7F8-2F4BA8F0FFF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a:extLst>
            <a:ext uri="{FF2B5EF4-FFF2-40B4-BE49-F238E27FC236}">
              <a16:creationId xmlns:a16="http://schemas.microsoft.com/office/drawing/2014/main" id="{F0951B22-8F5D-4147-8F16-2CC9D07D679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a:extLst>
            <a:ext uri="{FF2B5EF4-FFF2-40B4-BE49-F238E27FC236}">
              <a16:creationId xmlns:a16="http://schemas.microsoft.com/office/drawing/2014/main" id="{F8AE3580-D99E-4E96-A80D-85541497D92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a:extLst>
            <a:ext uri="{FF2B5EF4-FFF2-40B4-BE49-F238E27FC236}">
              <a16:creationId xmlns:a16="http://schemas.microsoft.com/office/drawing/2014/main" id="{8F2496D3-D9B0-4DB4-84B7-EDB64264E2F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a:extLst>
            <a:ext uri="{FF2B5EF4-FFF2-40B4-BE49-F238E27FC236}">
              <a16:creationId xmlns:a16="http://schemas.microsoft.com/office/drawing/2014/main" id="{1B4970D4-2634-4A03-98A7-78DB49A681C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a:extLst>
            <a:ext uri="{FF2B5EF4-FFF2-40B4-BE49-F238E27FC236}">
              <a16:creationId xmlns:a16="http://schemas.microsoft.com/office/drawing/2014/main" id="{468872E6-4094-4E56-9003-2E3D6B54F7F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a:extLst>
            <a:ext uri="{FF2B5EF4-FFF2-40B4-BE49-F238E27FC236}">
              <a16:creationId xmlns:a16="http://schemas.microsoft.com/office/drawing/2014/main" id="{5307B82E-E488-4F9C-A355-AE7BC4A9664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a:extLst>
            <a:ext uri="{FF2B5EF4-FFF2-40B4-BE49-F238E27FC236}">
              <a16:creationId xmlns:a16="http://schemas.microsoft.com/office/drawing/2014/main" id="{0C33E2F3-887C-47A4-A65B-D3B1881E588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2" name="テキスト ボックス 161">
          <a:extLst>
            <a:ext uri="{FF2B5EF4-FFF2-40B4-BE49-F238E27FC236}">
              <a16:creationId xmlns:a16="http://schemas.microsoft.com/office/drawing/2014/main" id="{B1F11FE9-85A8-476B-AF28-54636884EE68}"/>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a:extLst>
            <a:ext uri="{FF2B5EF4-FFF2-40B4-BE49-F238E27FC236}">
              <a16:creationId xmlns:a16="http://schemas.microsoft.com/office/drawing/2014/main" id="{409DEC4B-6815-49B5-960D-03073503901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a:extLst>
            <a:ext uri="{FF2B5EF4-FFF2-40B4-BE49-F238E27FC236}">
              <a16:creationId xmlns:a16="http://schemas.microsoft.com/office/drawing/2014/main" id="{73F6816B-961B-4647-B463-EFA3BC429BCE}"/>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a:extLst>
            <a:ext uri="{FF2B5EF4-FFF2-40B4-BE49-F238E27FC236}">
              <a16:creationId xmlns:a16="http://schemas.microsoft.com/office/drawing/2014/main" id="{A631B6D4-D696-4C3F-BAA4-ADC53825C54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a:extLst>
            <a:ext uri="{FF2B5EF4-FFF2-40B4-BE49-F238E27FC236}">
              <a16:creationId xmlns:a16="http://schemas.microsoft.com/office/drawing/2014/main" id="{54DA5B1C-B567-4326-B266-238A0BD35BDE}"/>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a:extLst>
            <a:ext uri="{FF2B5EF4-FFF2-40B4-BE49-F238E27FC236}">
              <a16:creationId xmlns:a16="http://schemas.microsoft.com/office/drawing/2014/main" id="{B2C0B927-8B93-4346-BF7F-6CAAD8B9B81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8" name="テキスト ボックス 167">
          <a:extLst>
            <a:ext uri="{FF2B5EF4-FFF2-40B4-BE49-F238E27FC236}">
              <a16:creationId xmlns:a16="http://schemas.microsoft.com/office/drawing/2014/main" id="{C6C11437-7AC9-4606-9E45-7342CF0F5F1B}"/>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a:extLst>
            <a:ext uri="{FF2B5EF4-FFF2-40B4-BE49-F238E27FC236}">
              <a16:creationId xmlns:a16="http://schemas.microsoft.com/office/drawing/2014/main" id="{6060895C-16D0-4CEE-8D92-B45D11442ED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0" name="テキスト ボックス 169">
          <a:extLst>
            <a:ext uri="{FF2B5EF4-FFF2-40B4-BE49-F238E27FC236}">
              <a16:creationId xmlns:a16="http://schemas.microsoft.com/office/drawing/2014/main" id="{97C07DFF-0917-443A-B081-FEFC1E9164E5}"/>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a:extLst>
            <a:ext uri="{FF2B5EF4-FFF2-40B4-BE49-F238E27FC236}">
              <a16:creationId xmlns:a16="http://schemas.microsoft.com/office/drawing/2014/main" id="{22C6187D-0020-4D89-BBAF-BD4AF3C7240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2" name="直線コネクタ 171">
          <a:extLst>
            <a:ext uri="{FF2B5EF4-FFF2-40B4-BE49-F238E27FC236}">
              <a16:creationId xmlns:a16="http://schemas.microsoft.com/office/drawing/2014/main" id="{776B4D61-36DD-4D45-97E0-BEC5AEBEF098}"/>
            </a:ext>
          </a:extLst>
        </xdr:cNvPr>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3" name="【橋りょう・トンネル】&#10;一人当たり有形固定資産（償却資産）額最小値テキスト">
          <a:extLst>
            <a:ext uri="{FF2B5EF4-FFF2-40B4-BE49-F238E27FC236}">
              <a16:creationId xmlns:a16="http://schemas.microsoft.com/office/drawing/2014/main" id="{C3E0BBA6-BDD0-424D-9863-1BE1D35B7C88}"/>
            </a:ext>
          </a:extLst>
        </xdr:cNvPr>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4" name="直線コネクタ 173">
          <a:extLst>
            <a:ext uri="{FF2B5EF4-FFF2-40B4-BE49-F238E27FC236}">
              <a16:creationId xmlns:a16="http://schemas.microsoft.com/office/drawing/2014/main" id="{775D265E-EE7C-4519-9F98-225370086C92}"/>
            </a:ext>
          </a:extLst>
        </xdr:cNvPr>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5" name="【橋りょう・トンネル】&#10;一人当たり有形固定資産（償却資産）額最大値テキスト">
          <a:extLst>
            <a:ext uri="{FF2B5EF4-FFF2-40B4-BE49-F238E27FC236}">
              <a16:creationId xmlns:a16="http://schemas.microsoft.com/office/drawing/2014/main" id="{9D7CC808-34B5-4D3F-84F7-F3AD62BC4113}"/>
            </a:ext>
          </a:extLst>
        </xdr:cNvPr>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6" name="直線コネクタ 175">
          <a:extLst>
            <a:ext uri="{FF2B5EF4-FFF2-40B4-BE49-F238E27FC236}">
              <a16:creationId xmlns:a16="http://schemas.microsoft.com/office/drawing/2014/main" id="{4A42DEAB-70A3-4C87-9077-92C4B90AE2F7}"/>
            </a:ext>
          </a:extLst>
        </xdr:cNvPr>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7" name="【橋りょう・トンネル】&#10;一人当たり有形固定資産（償却資産）額平均値テキスト">
          <a:extLst>
            <a:ext uri="{FF2B5EF4-FFF2-40B4-BE49-F238E27FC236}">
              <a16:creationId xmlns:a16="http://schemas.microsoft.com/office/drawing/2014/main" id="{BCD39148-C2B3-4EFE-A2FB-BB5E94F3CBAA}"/>
            </a:ext>
          </a:extLst>
        </xdr:cNvPr>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78" name="フローチャート : 判断 177">
          <a:extLst>
            <a:ext uri="{FF2B5EF4-FFF2-40B4-BE49-F238E27FC236}">
              <a16:creationId xmlns:a16="http://schemas.microsoft.com/office/drawing/2014/main" id="{E9F7DC93-A633-4249-8CBA-80F7A039017F}"/>
            </a:ext>
          </a:extLst>
        </xdr:cNvPr>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79" name="フローチャート : 判断 178">
          <a:extLst>
            <a:ext uri="{FF2B5EF4-FFF2-40B4-BE49-F238E27FC236}">
              <a16:creationId xmlns:a16="http://schemas.microsoft.com/office/drawing/2014/main" id="{A95D3E46-4390-49C7-8237-8D3FF8FECE8A}"/>
            </a:ext>
          </a:extLst>
        </xdr:cNvPr>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B6E4BE71-97B8-496A-9466-B7837602157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80BE4B1-A209-44E4-8092-F6C6E95596D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971DFEC-EE83-4CDB-AD7E-7ABB1AFB251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B8BEDC6-F3B4-461A-B76A-7404343290A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AF6FFC1-74BA-4CF1-9961-7870CBD0F54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117618</xdr:rowOff>
    </xdr:from>
    <xdr:to>
      <xdr:col>15</xdr:col>
      <xdr:colOff>231775</xdr:colOff>
      <xdr:row>61</xdr:row>
      <xdr:rowOff>47768</xdr:rowOff>
    </xdr:to>
    <xdr:sp macro="" textlink="">
      <xdr:nvSpPr>
        <xdr:cNvPr id="185" name="円/楕円 184">
          <a:extLst>
            <a:ext uri="{FF2B5EF4-FFF2-40B4-BE49-F238E27FC236}">
              <a16:creationId xmlns:a16="http://schemas.microsoft.com/office/drawing/2014/main" id="{70CBD110-E017-45FE-9ABA-DE68277CFD43}"/>
            </a:ext>
          </a:extLst>
        </xdr:cNvPr>
        <xdr:cNvSpPr/>
      </xdr:nvSpPr>
      <xdr:spPr>
        <a:xfrm>
          <a:off x="10426700" y="1040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140495</xdr:rowOff>
    </xdr:from>
    <xdr:ext cx="599010" cy="259045"/>
    <xdr:sp macro="" textlink="">
      <xdr:nvSpPr>
        <xdr:cNvPr id="186" name="【橋りょう・トンネル】&#10;一人当たり有形固定資産（償却資産）額該当値テキスト">
          <a:extLst>
            <a:ext uri="{FF2B5EF4-FFF2-40B4-BE49-F238E27FC236}">
              <a16:creationId xmlns:a16="http://schemas.microsoft.com/office/drawing/2014/main" id="{A1405AE8-8D39-45C7-8071-EB9F75812396}"/>
            </a:ext>
          </a:extLst>
        </xdr:cNvPr>
        <xdr:cNvSpPr txBox="1"/>
      </xdr:nvSpPr>
      <xdr:spPr>
        <a:xfrm>
          <a:off x="10566400" y="1025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155,796</a:t>
          </a:r>
          <a:endParaRPr kumimoji="1" lang="ja-JP" altLang="en-US" sz="1000" b="1">
            <a:solidFill>
              <a:srgbClr val="FF0000"/>
            </a:solidFill>
            <a:latin typeface="ＭＳ Ｐゴシック"/>
          </a:endParaRPr>
        </a:p>
      </xdr:txBody>
    </xdr:sp>
    <xdr:clientData/>
  </xdr:oneCellAnchor>
  <xdr:oneCellAnchor>
    <xdr:from>
      <xdr:col>13</xdr:col>
      <xdr:colOff>402169</xdr:colOff>
      <xdr:row>59</xdr:row>
      <xdr:rowOff>99472</xdr:rowOff>
    </xdr:from>
    <xdr:ext cx="599010" cy="259045"/>
    <xdr:sp macro="" textlink="">
      <xdr:nvSpPr>
        <xdr:cNvPr id="187" name="n_1aveValue【橋りょう・トンネル】&#10;一人当たり有形固定資産（償却資産）額">
          <a:extLst>
            <a:ext uri="{FF2B5EF4-FFF2-40B4-BE49-F238E27FC236}">
              <a16:creationId xmlns:a16="http://schemas.microsoft.com/office/drawing/2014/main" id="{B203DB89-B72C-47CD-B114-1C6A0097996A}"/>
            </a:ext>
          </a:extLst>
        </xdr:cNvPr>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a:extLst>
            <a:ext uri="{FF2B5EF4-FFF2-40B4-BE49-F238E27FC236}">
              <a16:creationId xmlns:a16="http://schemas.microsoft.com/office/drawing/2014/main" id="{4B46D7EA-06C0-4543-BF50-417C15A339E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a:extLst>
            <a:ext uri="{FF2B5EF4-FFF2-40B4-BE49-F238E27FC236}">
              <a16:creationId xmlns:a16="http://schemas.microsoft.com/office/drawing/2014/main" id="{32238427-AEE7-4775-94CA-0CCEAB218FC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a:extLst>
            <a:ext uri="{FF2B5EF4-FFF2-40B4-BE49-F238E27FC236}">
              <a16:creationId xmlns:a16="http://schemas.microsoft.com/office/drawing/2014/main" id="{AB4FD90D-6E35-492A-B03E-F5EB842167A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a:extLst>
            <a:ext uri="{FF2B5EF4-FFF2-40B4-BE49-F238E27FC236}">
              <a16:creationId xmlns:a16="http://schemas.microsoft.com/office/drawing/2014/main" id="{F03CE3A3-FCB5-4BDB-835A-FD140A6D14D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a:extLst>
            <a:ext uri="{FF2B5EF4-FFF2-40B4-BE49-F238E27FC236}">
              <a16:creationId xmlns:a16="http://schemas.microsoft.com/office/drawing/2014/main" id="{49ADE08A-489A-4E72-BA9D-77327D7D412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a:extLst>
            <a:ext uri="{FF2B5EF4-FFF2-40B4-BE49-F238E27FC236}">
              <a16:creationId xmlns:a16="http://schemas.microsoft.com/office/drawing/2014/main" id="{F119DE27-5E8A-42EB-98F1-6292C8988F5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a:extLst>
            <a:ext uri="{FF2B5EF4-FFF2-40B4-BE49-F238E27FC236}">
              <a16:creationId xmlns:a16="http://schemas.microsoft.com/office/drawing/2014/main" id="{A0A41A76-B47B-45B4-913E-E7413F1C47D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a:extLst>
            <a:ext uri="{FF2B5EF4-FFF2-40B4-BE49-F238E27FC236}">
              <a16:creationId xmlns:a16="http://schemas.microsoft.com/office/drawing/2014/main" id="{ECBEC38F-D644-4432-9464-75D98511836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a:extLst>
            <a:ext uri="{FF2B5EF4-FFF2-40B4-BE49-F238E27FC236}">
              <a16:creationId xmlns:a16="http://schemas.microsoft.com/office/drawing/2014/main" id="{C0EBB1DC-29E0-4FD5-B509-84D0E8C29ED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a:extLst>
            <a:ext uri="{FF2B5EF4-FFF2-40B4-BE49-F238E27FC236}">
              <a16:creationId xmlns:a16="http://schemas.microsoft.com/office/drawing/2014/main" id="{5B3DCBBA-557A-445C-95A2-C204DF8B22C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a:extLst>
            <a:ext uri="{FF2B5EF4-FFF2-40B4-BE49-F238E27FC236}">
              <a16:creationId xmlns:a16="http://schemas.microsoft.com/office/drawing/2014/main" id="{0757481E-EB70-416C-9F5F-0D16696AC517}"/>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a:extLst>
            <a:ext uri="{FF2B5EF4-FFF2-40B4-BE49-F238E27FC236}">
              <a16:creationId xmlns:a16="http://schemas.microsoft.com/office/drawing/2014/main" id="{692F6114-7F1F-4761-8CCD-D6D10FAFEA89}"/>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a:extLst>
            <a:ext uri="{FF2B5EF4-FFF2-40B4-BE49-F238E27FC236}">
              <a16:creationId xmlns:a16="http://schemas.microsoft.com/office/drawing/2014/main" id="{4E028796-EFAC-407E-84DC-D49D3D2154EF}"/>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a:extLst>
            <a:ext uri="{FF2B5EF4-FFF2-40B4-BE49-F238E27FC236}">
              <a16:creationId xmlns:a16="http://schemas.microsoft.com/office/drawing/2014/main" id="{64E93B43-9DB9-4F3F-8BB2-05ECF5FFC9F6}"/>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a:extLst>
            <a:ext uri="{FF2B5EF4-FFF2-40B4-BE49-F238E27FC236}">
              <a16:creationId xmlns:a16="http://schemas.microsoft.com/office/drawing/2014/main" id="{9AAB9442-6408-47F7-98EF-2EAF214FF7B6}"/>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a:extLst>
            <a:ext uri="{FF2B5EF4-FFF2-40B4-BE49-F238E27FC236}">
              <a16:creationId xmlns:a16="http://schemas.microsoft.com/office/drawing/2014/main" id="{FDC1663A-88F7-4D6D-9CDB-FB36DF1883E4}"/>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a:extLst>
            <a:ext uri="{FF2B5EF4-FFF2-40B4-BE49-F238E27FC236}">
              <a16:creationId xmlns:a16="http://schemas.microsoft.com/office/drawing/2014/main" id="{5C6C6F85-33F9-4588-BCE0-E4FDCE3850B6}"/>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a:extLst>
            <a:ext uri="{FF2B5EF4-FFF2-40B4-BE49-F238E27FC236}">
              <a16:creationId xmlns:a16="http://schemas.microsoft.com/office/drawing/2014/main" id="{57C1E983-8080-4C7B-A386-609B8312F609}"/>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6" name="テキスト ボックス 205">
          <a:extLst>
            <a:ext uri="{FF2B5EF4-FFF2-40B4-BE49-F238E27FC236}">
              <a16:creationId xmlns:a16="http://schemas.microsoft.com/office/drawing/2014/main" id="{864C2EF2-F49B-4FD3-9CB0-D6F371E6CCD5}"/>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a:extLst>
            <a:ext uri="{FF2B5EF4-FFF2-40B4-BE49-F238E27FC236}">
              <a16:creationId xmlns:a16="http://schemas.microsoft.com/office/drawing/2014/main" id="{6B0506A1-7A0F-49D8-8572-9F156FFB89F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a:extLst>
            <a:ext uri="{FF2B5EF4-FFF2-40B4-BE49-F238E27FC236}">
              <a16:creationId xmlns:a16="http://schemas.microsoft.com/office/drawing/2014/main" id="{E29A880E-D54C-4F01-966B-ACC615EB490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a:extLst>
            <a:ext uri="{FF2B5EF4-FFF2-40B4-BE49-F238E27FC236}">
              <a16:creationId xmlns:a16="http://schemas.microsoft.com/office/drawing/2014/main" id="{CD7F280C-42AD-4E42-8682-479965328B1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10" name="直線コネクタ 209">
          <a:extLst>
            <a:ext uri="{FF2B5EF4-FFF2-40B4-BE49-F238E27FC236}">
              <a16:creationId xmlns:a16="http://schemas.microsoft.com/office/drawing/2014/main" id="{DD4EC041-7ABF-4E0A-BFAA-3CD7DB2B3C18}"/>
            </a:ext>
          </a:extLst>
        </xdr:cNvPr>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11" name="【公営住宅】&#10;有形固定資産減価償却率最小値テキスト">
          <a:extLst>
            <a:ext uri="{FF2B5EF4-FFF2-40B4-BE49-F238E27FC236}">
              <a16:creationId xmlns:a16="http://schemas.microsoft.com/office/drawing/2014/main" id="{EDA083E4-40DF-4382-988F-36ADD951DACA}"/>
            </a:ext>
          </a:extLst>
        </xdr:cNvPr>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12" name="直線コネクタ 211">
          <a:extLst>
            <a:ext uri="{FF2B5EF4-FFF2-40B4-BE49-F238E27FC236}">
              <a16:creationId xmlns:a16="http://schemas.microsoft.com/office/drawing/2014/main" id="{6F9D9E02-143C-4500-AE33-1FAC5A0CFF13}"/>
            </a:ext>
          </a:extLst>
        </xdr:cNvPr>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3" name="【公営住宅】&#10;有形固定資産減価償却率最大値テキスト">
          <a:extLst>
            <a:ext uri="{FF2B5EF4-FFF2-40B4-BE49-F238E27FC236}">
              <a16:creationId xmlns:a16="http://schemas.microsoft.com/office/drawing/2014/main" id="{F9DBD41F-6F81-4D09-BE04-A2FD770EFD33}"/>
            </a:ext>
          </a:extLst>
        </xdr:cNvPr>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4" name="直線コネクタ 213">
          <a:extLst>
            <a:ext uri="{FF2B5EF4-FFF2-40B4-BE49-F238E27FC236}">
              <a16:creationId xmlns:a16="http://schemas.microsoft.com/office/drawing/2014/main" id="{F83719CD-E0D3-4716-B064-609221B9D3E2}"/>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60469</xdr:rowOff>
    </xdr:from>
    <xdr:ext cx="405111" cy="259045"/>
    <xdr:sp macro="" textlink="">
      <xdr:nvSpPr>
        <xdr:cNvPr id="215" name="【公営住宅】&#10;有形固定資産減価償却率平均値テキスト">
          <a:extLst>
            <a:ext uri="{FF2B5EF4-FFF2-40B4-BE49-F238E27FC236}">
              <a16:creationId xmlns:a16="http://schemas.microsoft.com/office/drawing/2014/main" id="{553EF37E-8B4F-4C99-9B74-C436016B03B2}"/>
            </a:ext>
          </a:extLst>
        </xdr:cNvPr>
        <xdr:cNvSpPr txBox="1"/>
      </xdr:nvSpPr>
      <xdr:spPr>
        <a:xfrm>
          <a:off x="4724400" y="13947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16" name="フローチャート : 判断 215">
          <a:extLst>
            <a:ext uri="{FF2B5EF4-FFF2-40B4-BE49-F238E27FC236}">
              <a16:creationId xmlns:a16="http://schemas.microsoft.com/office/drawing/2014/main" id="{EC0286EC-81E5-41F5-9B75-5041AC8939F8}"/>
            </a:ext>
          </a:extLst>
        </xdr:cNvPr>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17" name="フローチャート : 判断 216">
          <a:extLst>
            <a:ext uri="{FF2B5EF4-FFF2-40B4-BE49-F238E27FC236}">
              <a16:creationId xmlns:a16="http://schemas.microsoft.com/office/drawing/2014/main" id="{58007780-5FA8-4937-8150-4B904CE43EE1}"/>
            </a:ext>
          </a:extLst>
        </xdr:cNvPr>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7D6DACF1-7055-4560-846F-7EB081E20AD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2E013C42-56D3-4E39-A6E6-AB7C5669AC0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B285CD97-19A9-42B3-8928-C5DFDCB7968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D0196270-DF53-4E9A-A629-48A11C99B04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AFC39477-BD19-41AD-8025-EE3CF164058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154178</xdr:rowOff>
    </xdr:from>
    <xdr:to>
      <xdr:col>6</xdr:col>
      <xdr:colOff>561975</xdr:colOff>
      <xdr:row>85</xdr:row>
      <xdr:rowOff>84328</xdr:rowOff>
    </xdr:to>
    <xdr:sp macro="" textlink="">
      <xdr:nvSpPr>
        <xdr:cNvPr id="223" name="円/楕円 222">
          <a:extLst>
            <a:ext uri="{FF2B5EF4-FFF2-40B4-BE49-F238E27FC236}">
              <a16:creationId xmlns:a16="http://schemas.microsoft.com/office/drawing/2014/main" id="{BFEE1E1F-27DF-460E-BFE5-B6B4B717942F}"/>
            </a:ext>
          </a:extLst>
        </xdr:cNvPr>
        <xdr:cNvSpPr/>
      </xdr:nvSpPr>
      <xdr:spPr>
        <a:xfrm>
          <a:off x="45847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132605</xdr:rowOff>
    </xdr:from>
    <xdr:ext cx="405111" cy="259045"/>
    <xdr:sp macro="" textlink="">
      <xdr:nvSpPr>
        <xdr:cNvPr id="224" name="【公営住宅】&#10;有形固定資産減価償却率該当値テキスト">
          <a:extLst>
            <a:ext uri="{FF2B5EF4-FFF2-40B4-BE49-F238E27FC236}">
              <a16:creationId xmlns:a16="http://schemas.microsoft.com/office/drawing/2014/main" id="{DBEDD7AC-74A1-4CDC-9AC4-3B5E294D3971}"/>
            </a:ext>
          </a:extLst>
        </xdr:cNvPr>
        <xdr:cNvSpPr txBox="1"/>
      </xdr:nvSpPr>
      <xdr:spPr>
        <a:xfrm>
          <a:off x="4724400" y="1453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oneCellAnchor>
    <xdr:from>
      <xdr:col>5</xdr:col>
      <xdr:colOff>143518</xdr:colOff>
      <xdr:row>81</xdr:row>
      <xdr:rowOff>93997</xdr:rowOff>
    </xdr:from>
    <xdr:ext cx="405111" cy="259045"/>
    <xdr:sp macro="" textlink="">
      <xdr:nvSpPr>
        <xdr:cNvPr id="225" name="n_1aveValue【公営住宅】&#10;有形固定資産減価償却率">
          <a:extLst>
            <a:ext uri="{FF2B5EF4-FFF2-40B4-BE49-F238E27FC236}">
              <a16:creationId xmlns:a16="http://schemas.microsoft.com/office/drawing/2014/main" id="{A6140CF5-465C-4940-AC11-49026E6F4D38}"/>
            </a:ext>
          </a:extLst>
        </xdr:cNvPr>
        <xdr:cNvSpPr txBox="1"/>
      </xdr:nvSpPr>
      <xdr:spPr>
        <a:xfrm>
          <a:off x="3582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a:extLst>
            <a:ext uri="{FF2B5EF4-FFF2-40B4-BE49-F238E27FC236}">
              <a16:creationId xmlns:a16="http://schemas.microsoft.com/office/drawing/2014/main" id="{ED16A828-60D9-4200-A1F0-8F6AAD67765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a:extLst>
            <a:ext uri="{FF2B5EF4-FFF2-40B4-BE49-F238E27FC236}">
              <a16:creationId xmlns:a16="http://schemas.microsoft.com/office/drawing/2014/main" id="{8FDD73BA-C6A1-4E50-B012-E42BD656615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a:extLst>
            <a:ext uri="{FF2B5EF4-FFF2-40B4-BE49-F238E27FC236}">
              <a16:creationId xmlns:a16="http://schemas.microsoft.com/office/drawing/2014/main" id="{1D14282A-9003-4BB0-84A8-0FAC5C1EAC9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a:extLst>
            <a:ext uri="{FF2B5EF4-FFF2-40B4-BE49-F238E27FC236}">
              <a16:creationId xmlns:a16="http://schemas.microsoft.com/office/drawing/2014/main" id="{1F9CD6B1-576D-47EC-B48C-77BDBA60150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a:extLst>
            <a:ext uri="{FF2B5EF4-FFF2-40B4-BE49-F238E27FC236}">
              <a16:creationId xmlns:a16="http://schemas.microsoft.com/office/drawing/2014/main" id="{BD3064AD-6600-40C1-B6A5-DE560D11D0D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a:extLst>
            <a:ext uri="{FF2B5EF4-FFF2-40B4-BE49-F238E27FC236}">
              <a16:creationId xmlns:a16="http://schemas.microsoft.com/office/drawing/2014/main" id="{5BD9D4DB-115D-418A-997C-6101D5308E7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a:extLst>
            <a:ext uri="{FF2B5EF4-FFF2-40B4-BE49-F238E27FC236}">
              <a16:creationId xmlns:a16="http://schemas.microsoft.com/office/drawing/2014/main" id="{950067B4-5EA0-474A-B867-5F73644510F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a:extLst>
            <a:ext uri="{FF2B5EF4-FFF2-40B4-BE49-F238E27FC236}">
              <a16:creationId xmlns:a16="http://schemas.microsoft.com/office/drawing/2014/main" id="{7CE9B8FD-0C05-4458-8984-FCE374BB3AF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a:extLst>
            <a:ext uri="{FF2B5EF4-FFF2-40B4-BE49-F238E27FC236}">
              <a16:creationId xmlns:a16="http://schemas.microsoft.com/office/drawing/2014/main" id="{119149DA-7B26-404F-A08F-5A788B7D91B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a:extLst>
            <a:ext uri="{FF2B5EF4-FFF2-40B4-BE49-F238E27FC236}">
              <a16:creationId xmlns:a16="http://schemas.microsoft.com/office/drawing/2014/main" id="{B8DA8393-E450-454D-80F6-5B734A84732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6" name="直線コネクタ 235">
          <a:extLst>
            <a:ext uri="{FF2B5EF4-FFF2-40B4-BE49-F238E27FC236}">
              <a16:creationId xmlns:a16="http://schemas.microsoft.com/office/drawing/2014/main" id="{27DE7861-27EE-43FA-A906-232F438CB66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7" name="テキスト ボックス 236">
          <a:extLst>
            <a:ext uri="{FF2B5EF4-FFF2-40B4-BE49-F238E27FC236}">
              <a16:creationId xmlns:a16="http://schemas.microsoft.com/office/drawing/2014/main" id="{30D8ABA2-9747-4116-A167-A9F76560BD5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8" name="直線コネクタ 237">
          <a:extLst>
            <a:ext uri="{FF2B5EF4-FFF2-40B4-BE49-F238E27FC236}">
              <a16:creationId xmlns:a16="http://schemas.microsoft.com/office/drawing/2014/main" id="{EF2EF042-1EBB-480C-B7BF-1D267F3B502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9" name="テキスト ボックス 238">
          <a:extLst>
            <a:ext uri="{FF2B5EF4-FFF2-40B4-BE49-F238E27FC236}">
              <a16:creationId xmlns:a16="http://schemas.microsoft.com/office/drawing/2014/main" id="{AF490737-401D-410B-9CE0-F58BC0F83FC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0" name="直線コネクタ 239">
          <a:extLst>
            <a:ext uri="{FF2B5EF4-FFF2-40B4-BE49-F238E27FC236}">
              <a16:creationId xmlns:a16="http://schemas.microsoft.com/office/drawing/2014/main" id="{09CA4395-B5B0-4C15-A764-3E5FF526472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1" name="テキスト ボックス 240">
          <a:extLst>
            <a:ext uri="{FF2B5EF4-FFF2-40B4-BE49-F238E27FC236}">
              <a16:creationId xmlns:a16="http://schemas.microsoft.com/office/drawing/2014/main" id="{5F4E3C3B-4244-45B8-BE4A-5E93596C872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2" name="直線コネクタ 241">
          <a:extLst>
            <a:ext uri="{FF2B5EF4-FFF2-40B4-BE49-F238E27FC236}">
              <a16:creationId xmlns:a16="http://schemas.microsoft.com/office/drawing/2014/main" id="{B2A8C4C4-FD0B-4913-AFAF-5AD96949E6B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3" name="テキスト ボックス 242">
          <a:extLst>
            <a:ext uri="{FF2B5EF4-FFF2-40B4-BE49-F238E27FC236}">
              <a16:creationId xmlns:a16="http://schemas.microsoft.com/office/drawing/2014/main" id="{2618D15D-DF26-4D7E-9BEF-721E1671DC1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4" name="直線コネクタ 243">
          <a:extLst>
            <a:ext uri="{FF2B5EF4-FFF2-40B4-BE49-F238E27FC236}">
              <a16:creationId xmlns:a16="http://schemas.microsoft.com/office/drawing/2014/main" id="{48EC4E92-4D69-4999-A845-D824376EADE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5" name="テキスト ボックス 244">
          <a:extLst>
            <a:ext uri="{FF2B5EF4-FFF2-40B4-BE49-F238E27FC236}">
              <a16:creationId xmlns:a16="http://schemas.microsoft.com/office/drawing/2014/main" id="{D1AF1BAD-C3CC-4E00-B9EE-5C66937C63E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a:extLst>
            <a:ext uri="{FF2B5EF4-FFF2-40B4-BE49-F238E27FC236}">
              <a16:creationId xmlns:a16="http://schemas.microsoft.com/office/drawing/2014/main" id="{926EC887-F759-4302-BC22-0BDB52D5F28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a:extLst>
            <a:ext uri="{FF2B5EF4-FFF2-40B4-BE49-F238E27FC236}">
              <a16:creationId xmlns:a16="http://schemas.microsoft.com/office/drawing/2014/main" id="{8F8E6F94-6A28-456D-A5C9-2DECED0007C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a:extLst>
            <a:ext uri="{FF2B5EF4-FFF2-40B4-BE49-F238E27FC236}">
              <a16:creationId xmlns:a16="http://schemas.microsoft.com/office/drawing/2014/main" id="{4D4E4195-FC91-49B9-9A0A-88217D07BCE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49" name="直線コネクタ 248">
          <a:extLst>
            <a:ext uri="{FF2B5EF4-FFF2-40B4-BE49-F238E27FC236}">
              <a16:creationId xmlns:a16="http://schemas.microsoft.com/office/drawing/2014/main" id="{F578BD3B-AB4C-4D3D-B992-01A72936DBDA}"/>
            </a:ext>
          </a:extLst>
        </xdr:cNvPr>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50" name="【公営住宅】&#10;一人当たり面積最小値テキスト">
          <a:extLst>
            <a:ext uri="{FF2B5EF4-FFF2-40B4-BE49-F238E27FC236}">
              <a16:creationId xmlns:a16="http://schemas.microsoft.com/office/drawing/2014/main" id="{78CF0F13-73DA-4CAC-B13D-8D597F15E2CD}"/>
            </a:ext>
          </a:extLst>
        </xdr:cNvPr>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51" name="直線コネクタ 250">
          <a:extLst>
            <a:ext uri="{FF2B5EF4-FFF2-40B4-BE49-F238E27FC236}">
              <a16:creationId xmlns:a16="http://schemas.microsoft.com/office/drawing/2014/main" id="{09992521-4BF6-44BE-BD58-7A33C7AE9CBF}"/>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52" name="【公営住宅】&#10;一人当たり面積最大値テキスト">
          <a:extLst>
            <a:ext uri="{FF2B5EF4-FFF2-40B4-BE49-F238E27FC236}">
              <a16:creationId xmlns:a16="http://schemas.microsoft.com/office/drawing/2014/main" id="{9931A576-452C-413A-A465-3526CB0A260A}"/>
            </a:ext>
          </a:extLst>
        </xdr:cNvPr>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53" name="直線コネクタ 252">
          <a:extLst>
            <a:ext uri="{FF2B5EF4-FFF2-40B4-BE49-F238E27FC236}">
              <a16:creationId xmlns:a16="http://schemas.microsoft.com/office/drawing/2014/main" id="{FE4FBF32-A4F3-47DB-98FD-5C1016260DD8}"/>
            </a:ext>
          </a:extLst>
        </xdr:cNvPr>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254" name="【公営住宅】&#10;一人当たり面積平均値テキスト">
          <a:extLst>
            <a:ext uri="{FF2B5EF4-FFF2-40B4-BE49-F238E27FC236}">
              <a16:creationId xmlns:a16="http://schemas.microsoft.com/office/drawing/2014/main" id="{49E52272-774A-4BFD-999C-57409637C9C2}"/>
            </a:ext>
          </a:extLst>
        </xdr:cNvPr>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55" name="フローチャート : 判断 254">
          <a:extLst>
            <a:ext uri="{FF2B5EF4-FFF2-40B4-BE49-F238E27FC236}">
              <a16:creationId xmlns:a16="http://schemas.microsoft.com/office/drawing/2014/main" id="{4B62DA95-BD25-4A0D-A1F1-1B927F5447F4}"/>
            </a:ext>
          </a:extLst>
        </xdr:cNvPr>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56" name="フローチャート : 判断 255">
          <a:extLst>
            <a:ext uri="{FF2B5EF4-FFF2-40B4-BE49-F238E27FC236}">
              <a16:creationId xmlns:a16="http://schemas.microsoft.com/office/drawing/2014/main" id="{AF330CE3-5E16-4E71-8BF1-C593CAD0E464}"/>
            </a:ext>
          </a:extLst>
        </xdr:cNvPr>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A45390B0-1FFA-4847-BCE4-DD7B458AE4A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5B5B8ED4-4F5B-4A9F-83C9-5F517E5F7FD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93D91908-365E-4F75-97D0-80B0678C3E2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A194C75C-20DB-43BF-B120-7D20C96EBF7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8CB27D13-78BD-40B8-902B-224DA79B8F5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34544</xdr:rowOff>
    </xdr:from>
    <xdr:to>
      <xdr:col>15</xdr:col>
      <xdr:colOff>231775</xdr:colOff>
      <xdr:row>83</xdr:row>
      <xdr:rowOff>136144</xdr:rowOff>
    </xdr:to>
    <xdr:sp macro="" textlink="">
      <xdr:nvSpPr>
        <xdr:cNvPr id="262" name="円/楕円 261">
          <a:extLst>
            <a:ext uri="{FF2B5EF4-FFF2-40B4-BE49-F238E27FC236}">
              <a16:creationId xmlns:a16="http://schemas.microsoft.com/office/drawing/2014/main" id="{A7E288D5-45F3-4B90-A3ED-B2D95138E00D}"/>
            </a:ext>
          </a:extLst>
        </xdr:cNvPr>
        <xdr:cNvSpPr/>
      </xdr:nvSpPr>
      <xdr:spPr>
        <a:xfrm>
          <a:off x="10426700" y="1426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57421</xdr:rowOff>
    </xdr:from>
    <xdr:ext cx="469744" cy="259045"/>
    <xdr:sp macro="" textlink="">
      <xdr:nvSpPr>
        <xdr:cNvPr id="263" name="【公営住宅】&#10;一人当たり面積該当値テキスト">
          <a:extLst>
            <a:ext uri="{FF2B5EF4-FFF2-40B4-BE49-F238E27FC236}">
              <a16:creationId xmlns:a16="http://schemas.microsoft.com/office/drawing/2014/main" id="{E0E9F359-A944-4F29-A2F1-58156F940C5F}"/>
            </a:ext>
          </a:extLst>
        </xdr:cNvPr>
        <xdr:cNvSpPr txBox="1"/>
      </xdr:nvSpPr>
      <xdr:spPr>
        <a:xfrm>
          <a:off x="10566400"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oneCellAnchor>
    <xdr:from>
      <xdr:col>13</xdr:col>
      <xdr:colOff>466802</xdr:colOff>
      <xdr:row>83</xdr:row>
      <xdr:rowOff>147717</xdr:rowOff>
    </xdr:from>
    <xdr:ext cx="469744" cy="259045"/>
    <xdr:sp macro="" textlink="">
      <xdr:nvSpPr>
        <xdr:cNvPr id="264" name="n_1aveValue【公営住宅】&#10;一人当たり面積">
          <a:extLst>
            <a:ext uri="{FF2B5EF4-FFF2-40B4-BE49-F238E27FC236}">
              <a16:creationId xmlns:a16="http://schemas.microsoft.com/office/drawing/2014/main" id="{CD6ECE06-DFB6-4652-995E-8E7C6D199574}"/>
            </a:ext>
          </a:extLst>
        </xdr:cNvPr>
        <xdr:cNvSpPr txBox="1"/>
      </xdr:nvSpPr>
      <xdr:spPr>
        <a:xfrm>
          <a:off x="9391727"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a:extLst>
            <a:ext uri="{FF2B5EF4-FFF2-40B4-BE49-F238E27FC236}">
              <a16:creationId xmlns:a16="http://schemas.microsoft.com/office/drawing/2014/main" id="{D4C5244B-AC64-42B7-A038-37FAD0D7594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a:extLst>
            <a:ext uri="{FF2B5EF4-FFF2-40B4-BE49-F238E27FC236}">
              <a16:creationId xmlns:a16="http://schemas.microsoft.com/office/drawing/2014/main" id="{05D14E08-8E2D-4465-A0A0-D342A83A105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a:extLst>
            <a:ext uri="{FF2B5EF4-FFF2-40B4-BE49-F238E27FC236}">
              <a16:creationId xmlns:a16="http://schemas.microsoft.com/office/drawing/2014/main" id="{718C7249-1ACC-4770-9BDC-F530F422975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a:extLst>
            <a:ext uri="{FF2B5EF4-FFF2-40B4-BE49-F238E27FC236}">
              <a16:creationId xmlns:a16="http://schemas.microsoft.com/office/drawing/2014/main" id="{834E9F9C-ADFF-48CD-8CCA-D3C92AF79E1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a:extLst>
            <a:ext uri="{FF2B5EF4-FFF2-40B4-BE49-F238E27FC236}">
              <a16:creationId xmlns:a16="http://schemas.microsoft.com/office/drawing/2014/main" id="{767A1116-2389-47FC-96A1-6880564B614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a:extLst>
            <a:ext uri="{FF2B5EF4-FFF2-40B4-BE49-F238E27FC236}">
              <a16:creationId xmlns:a16="http://schemas.microsoft.com/office/drawing/2014/main" id="{197EFFFA-32B6-474A-8F8C-4CD8A893A6E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a:extLst>
            <a:ext uri="{FF2B5EF4-FFF2-40B4-BE49-F238E27FC236}">
              <a16:creationId xmlns:a16="http://schemas.microsoft.com/office/drawing/2014/main" id="{4A9E393B-3F2E-4782-98BB-C6C9B894BEF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a:extLst>
            <a:ext uri="{FF2B5EF4-FFF2-40B4-BE49-F238E27FC236}">
              <a16:creationId xmlns:a16="http://schemas.microsoft.com/office/drawing/2014/main" id="{8DCE042E-9416-4205-B911-F9EB08BF1E5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a:extLst>
            <a:ext uri="{FF2B5EF4-FFF2-40B4-BE49-F238E27FC236}">
              <a16:creationId xmlns:a16="http://schemas.microsoft.com/office/drawing/2014/main" id="{EE080AB3-D6C6-436C-A5A8-68E384DE49B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a:extLst>
            <a:ext uri="{FF2B5EF4-FFF2-40B4-BE49-F238E27FC236}">
              <a16:creationId xmlns:a16="http://schemas.microsoft.com/office/drawing/2014/main" id="{8F77DD7E-49CD-42F1-A176-92BEDC590A3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a:extLst>
            <a:ext uri="{FF2B5EF4-FFF2-40B4-BE49-F238E27FC236}">
              <a16:creationId xmlns:a16="http://schemas.microsoft.com/office/drawing/2014/main" id="{CD0B89A3-5E0E-43E2-BA0F-0059A152E03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a:extLst>
            <a:ext uri="{FF2B5EF4-FFF2-40B4-BE49-F238E27FC236}">
              <a16:creationId xmlns:a16="http://schemas.microsoft.com/office/drawing/2014/main" id="{C6F86F4C-FA1D-402C-AE42-DEA0A113EB0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a:extLst>
            <a:ext uri="{FF2B5EF4-FFF2-40B4-BE49-F238E27FC236}">
              <a16:creationId xmlns:a16="http://schemas.microsoft.com/office/drawing/2014/main" id="{BA741E4C-2042-480D-9B92-2C78DFE9D63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a:extLst>
            <a:ext uri="{FF2B5EF4-FFF2-40B4-BE49-F238E27FC236}">
              <a16:creationId xmlns:a16="http://schemas.microsoft.com/office/drawing/2014/main" id="{BE1B0241-6E4B-4ADF-BCD0-4BD81DCCE79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a:extLst>
            <a:ext uri="{FF2B5EF4-FFF2-40B4-BE49-F238E27FC236}">
              <a16:creationId xmlns:a16="http://schemas.microsoft.com/office/drawing/2014/main" id="{7E770D58-AD34-48ED-AEF8-CDA1A42C2A0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a:extLst>
            <a:ext uri="{FF2B5EF4-FFF2-40B4-BE49-F238E27FC236}">
              <a16:creationId xmlns:a16="http://schemas.microsoft.com/office/drawing/2014/main" id="{1AC43F44-EE61-4AEE-9F99-CA5BD8370EF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a:extLst>
            <a:ext uri="{FF2B5EF4-FFF2-40B4-BE49-F238E27FC236}">
              <a16:creationId xmlns:a16="http://schemas.microsoft.com/office/drawing/2014/main" id="{2489C8F8-1BB9-4F87-A0ED-097F67C6FA1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a:extLst>
            <a:ext uri="{FF2B5EF4-FFF2-40B4-BE49-F238E27FC236}">
              <a16:creationId xmlns:a16="http://schemas.microsoft.com/office/drawing/2014/main" id="{19DE0AE1-21DB-4394-8E3E-96341EDE762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a:extLst>
            <a:ext uri="{FF2B5EF4-FFF2-40B4-BE49-F238E27FC236}">
              <a16:creationId xmlns:a16="http://schemas.microsoft.com/office/drawing/2014/main" id="{08F2E8D5-6096-4691-A5ED-8A8956C0C39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a:extLst>
            <a:ext uri="{FF2B5EF4-FFF2-40B4-BE49-F238E27FC236}">
              <a16:creationId xmlns:a16="http://schemas.microsoft.com/office/drawing/2014/main" id="{605A93CC-D800-4466-A537-2D86F230E8A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a:extLst>
            <a:ext uri="{FF2B5EF4-FFF2-40B4-BE49-F238E27FC236}">
              <a16:creationId xmlns:a16="http://schemas.microsoft.com/office/drawing/2014/main" id="{CC9A192D-A154-462A-B5AC-A7E99BFE874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a:extLst>
            <a:ext uri="{FF2B5EF4-FFF2-40B4-BE49-F238E27FC236}">
              <a16:creationId xmlns:a16="http://schemas.microsoft.com/office/drawing/2014/main" id="{F9FFDAD0-6353-448E-B408-257CD5FBEC6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a:extLst>
            <a:ext uri="{FF2B5EF4-FFF2-40B4-BE49-F238E27FC236}">
              <a16:creationId xmlns:a16="http://schemas.microsoft.com/office/drawing/2014/main" id="{E7E0AEAC-03A7-4C7D-AA95-BED57C0EDD1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a:extLst>
            <a:ext uri="{FF2B5EF4-FFF2-40B4-BE49-F238E27FC236}">
              <a16:creationId xmlns:a16="http://schemas.microsoft.com/office/drawing/2014/main" id="{A166F6FD-5532-431A-8FE4-10F0B1ECC8B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a:extLst>
            <a:ext uri="{FF2B5EF4-FFF2-40B4-BE49-F238E27FC236}">
              <a16:creationId xmlns:a16="http://schemas.microsoft.com/office/drawing/2014/main" id="{F4258BE0-4349-45F3-B26B-68D44A0F4E3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a:extLst>
            <a:ext uri="{FF2B5EF4-FFF2-40B4-BE49-F238E27FC236}">
              <a16:creationId xmlns:a16="http://schemas.microsoft.com/office/drawing/2014/main" id="{BDF8F15F-C4DA-4871-B19B-6DCDF6D7499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a:extLst>
            <a:ext uri="{FF2B5EF4-FFF2-40B4-BE49-F238E27FC236}">
              <a16:creationId xmlns:a16="http://schemas.microsoft.com/office/drawing/2014/main" id="{251C12ED-CC60-47AB-A9D4-7373397EF207}"/>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2" name="直線コネクタ 291">
          <a:extLst>
            <a:ext uri="{FF2B5EF4-FFF2-40B4-BE49-F238E27FC236}">
              <a16:creationId xmlns:a16="http://schemas.microsoft.com/office/drawing/2014/main" id="{538B3157-163F-4A38-BB4B-093F584516F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3" name="テキスト ボックス 292">
          <a:extLst>
            <a:ext uri="{FF2B5EF4-FFF2-40B4-BE49-F238E27FC236}">
              <a16:creationId xmlns:a16="http://schemas.microsoft.com/office/drawing/2014/main" id="{03F4AADF-3563-47D2-97A3-1C3F980D1E15}"/>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4" name="直線コネクタ 293">
          <a:extLst>
            <a:ext uri="{FF2B5EF4-FFF2-40B4-BE49-F238E27FC236}">
              <a16:creationId xmlns:a16="http://schemas.microsoft.com/office/drawing/2014/main" id="{62AC29E2-5E76-4C70-BADE-6EA0FD9504B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5" name="テキスト ボックス 294">
          <a:extLst>
            <a:ext uri="{FF2B5EF4-FFF2-40B4-BE49-F238E27FC236}">
              <a16:creationId xmlns:a16="http://schemas.microsoft.com/office/drawing/2014/main" id="{014CC189-0849-4C9C-AB7F-13973CAB8BB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6" name="直線コネクタ 295">
          <a:extLst>
            <a:ext uri="{FF2B5EF4-FFF2-40B4-BE49-F238E27FC236}">
              <a16:creationId xmlns:a16="http://schemas.microsoft.com/office/drawing/2014/main" id="{C6960040-0119-4DEE-88F6-7B4F4238260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7" name="テキスト ボックス 296">
          <a:extLst>
            <a:ext uri="{FF2B5EF4-FFF2-40B4-BE49-F238E27FC236}">
              <a16:creationId xmlns:a16="http://schemas.microsoft.com/office/drawing/2014/main" id="{750B87A9-CF17-4D4D-BA7E-FCD80A3E8E6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8" name="直線コネクタ 297">
          <a:extLst>
            <a:ext uri="{FF2B5EF4-FFF2-40B4-BE49-F238E27FC236}">
              <a16:creationId xmlns:a16="http://schemas.microsoft.com/office/drawing/2014/main" id="{F0330E7A-4D95-4259-A084-315C713DF89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9" name="テキスト ボックス 298">
          <a:extLst>
            <a:ext uri="{FF2B5EF4-FFF2-40B4-BE49-F238E27FC236}">
              <a16:creationId xmlns:a16="http://schemas.microsoft.com/office/drawing/2014/main" id="{4E8CD1E1-9C4D-47BB-81DF-28931F33FF7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0" name="直線コネクタ 299">
          <a:extLst>
            <a:ext uri="{FF2B5EF4-FFF2-40B4-BE49-F238E27FC236}">
              <a16:creationId xmlns:a16="http://schemas.microsoft.com/office/drawing/2014/main" id="{F126F8F0-7256-48DD-8FF0-B8440E0FFDC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1" name="テキスト ボックス 300">
          <a:extLst>
            <a:ext uri="{FF2B5EF4-FFF2-40B4-BE49-F238E27FC236}">
              <a16:creationId xmlns:a16="http://schemas.microsoft.com/office/drawing/2014/main" id="{534BA3B3-A36A-4E3B-806D-863CF036087C}"/>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a:extLst>
            <a:ext uri="{FF2B5EF4-FFF2-40B4-BE49-F238E27FC236}">
              <a16:creationId xmlns:a16="http://schemas.microsoft.com/office/drawing/2014/main" id="{C737413F-8D76-410F-8D94-1A3E54B3BC5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3" name="テキスト ボックス 302">
          <a:extLst>
            <a:ext uri="{FF2B5EF4-FFF2-40B4-BE49-F238E27FC236}">
              <a16:creationId xmlns:a16="http://schemas.microsoft.com/office/drawing/2014/main" id="{D14F9861-C862-4AF9-A81C-E414529B28B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認定こども園・幼稚園・保育所】&#10;有形固定資産減価償却率グラフ枠">
          <a:extLst>
            <a:ext uri="{FF2B5EF4-FFF2-40B4-BE49-F238E27FC236}">
              <a16:creationId xmlns:a16="http://schemas.microsoft.com/office/drawing/2014/main" id="{6A8BF17C-9B51-465A-8931-72056163A76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05" name="直線コネクタ 304">
          <a:extLst>
            <a:ext uri="{FF2B5EF4-FFF2-40B4-BE49-F238E27FC236}">
              <a16:creationId xmlns:a16="http://schemas.microsoft.com/office/drawing/2014/main" id="{91A9FB24-78B1-4A3A-B91F-6B5D4AC78C38}"/>
            </a:ext>
          </a:extLst>
        </xdr:cNvPr>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06" name="【認定こども園・幼稚園・保育所】&#10;有形固定資産減価償却率最小値テキスト">
          <a:extLst>
            <a:ext uri="{FF2B5EF4-FFF2-40B4-BE49-F238E27FC236}">
              <a16:creationId xmlns:a16="http://schemas.microsoft.com/office/drawing/2014/main" id="{BA9B2423-C77D-43AC-B32A-E59BBA24F514}"/>
            </a:ext>
          </a:extLst>
        </xdr:cNvPr>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07" name="直線コネクタ 306">
          <a:extLst>
            <a:ext uri="{FF2B5EF4-FFF2-40B4-BE49-F238E27FC236}">
              <a16:creationId xmlns:a16="http://schemas.microsoft.com/office/drawing/2014/main" id="{E2BD31EB-8C35-4B6C-A56C-A8E7A05112D4}"/>
            </a:ext>
          </a:extLst>
        </xdr:cNvPr>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08" name="【認定こども園・幼稚園・保育所】&#10;有形固定資産減価償却率最大値テキスト">
          <a:extLst>
            <a:ext uri="{FF2B5EF4-FFF2-40B4-BE49-F238E27FC236}">
              <a16:creationId xmlns:a16="http://schemas.microsoft.com/office/drawing/2014/main" id="{D32F1FF7-3E51-439D-91A5-6955A9E05E4D}"/>
            </a:ext>
          </a:extLst>
        </xdr:cNvPr>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09" name="直線コネクタ 308">
          <a:extLst>
            <a:ext uri="{FF2B5EF4-FFF2-40B4-BE49-F238E27FC236}">
              <a16:creationId xmlns:a16="http://schemas.microsoft.com/office/drawing/2014/main" id="{8F5DF3F0-1B73-49C2-BBCB-F83E8377F669}"/>
            </a:ext>
          </a:extLst>
        </xdr:cNvPr>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126382</xdr:rowOff>
    </xdr:from>
    <xdr:ext cx="405111" cy="259045"/>
    <xdr:sp macro="" textlink="">
      <xdr:nvSpPr>
        <xdr:cNvPr id="310" name="【認定こども園・幼稚園・保育所】&#10;有形固定資産減価償却率平均値テキスト">
          <a:extLst>
            <a:ext uri="{FF2B5EF4-FFF2-40B4-BE49-F238E27FC236}">
              <a16:creationId xmlns:a16="http://schemas.microsoft.com/office/drawing/2014/main" id="{793D4F6C-6484-4B08-8A95-C1B3877F7A59}"/>
            </a:ext>
          </a:extLst>
        </xdr:cNvPr>
        <xdr:cNvSpPr txBox="1"/>
      </xdr:nvSpPr>
      <xdr:spPr>
        <a:xfrm>
          <a:off x="16408400" y="647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11" name="フローチャート : 判断 310">
          <a:extLst>
            <a:ext uri="{FF2B5EF4-FFF2-40B4-BE49-F238E27FC236}">
              <a16:creationId xmlns:a16="http://schemas.microsoft.com/office/drawing/2014/main" id="{392A4548-6929-437D-80A5-89429DDFDACF}"/>
            </a:ext>
          </a:extLst>
        </xdr:cNvPr>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12" name="フローチャート : 判断 311">
          <a:extLst>
            <a:ext uri="{FF2B5EF4-FFF2-40B4-BE49-F238E27FC236}">
              <a16:creationId xmlns:a16="http://schemas.microsoft.com/office/drawing/2014/main" id="{A32557C1-C365-4C2A-B345-C1E2C1AAB20A}"/>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B5CE59A3-AF95-408F-B4AA-6D7C84D8EE5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28A2CCDC-963E-4C71-A4D3-F7AAC793987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07CA6618-E238-4F51-9183-EAC3360DCA5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80B344AB-3942-4441-B47C-D187A382668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8B48B6DB-3624-4BF8-A7DB-94B89628DA4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128270</xdr:rowOff>
    </xdr:from>
    <xdr:to>
      <xdr:col>23</xdr:col>
      <xdr:colOff>568325</xdr:colOff>
      <xdr:row>40</xdr:row>
      <xdr:rowOff>58420</xdr:rowOff>
    </xdr:to>
    <xdr:sp macro="" textlink="">
      <xdr:nvSpPr>
        <xdr:cNvPr id="318" name="円/楕円 317">
          <a:extLst>
            <a:ext uri="{FF2B5EF4-FFF2-40B4-BE49-F238E27FC236}">
              <a16:creationId xmlns:a16="http://schemas.microsoft.com/office/drawing/2014/main" id="{77006CAC-3B4B-4EA6-9B0D-0C72B3464DC2}"/>
            </a:ext>
          </a:extLst>
        </xdr:cNvPr>
        <xdr:cNvSpPr/>
      </xdr:nvSpPr>
      <xdr:spPr>
        <a:xfrm>
          <a:off x="16268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106697</xdr:rowOff>
    </xdr:from>
    <xdr:ext cx="405111" cy="259045"/>
    <xdr:sp macro="" textlink="">
      <xdr:nvSpPr>
        <xdr:cNvPr id="319" name="【認定こども園・幼稚園・保育所】&#10;有形固定資産減価償却率該当値テキスト">
          <a:extLst>
            <a:ext uri="{FF2B5EF4-FFF2-40B4-BE49-F238E27FC236}">
              <a16:creationId xmlns:a16="http://schemas.microsoft.com/office/drawing/2014/main" id="{B3BE113E-0523-445A-A39F-F6C0E5C87586}"/>
            </a:ext>
          </a:extLst>
        </xdr:cNvPr>
        <xdr:cNvSpPr txBox="1"/>
      </xdr:nvSpPr>
      <xdr:spPr>
        <a:xfrm>
          <a:off x="16408400"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oneCellAnchor>
    <xdr:from>
      <xdr:col>22</xdr:col>
      <xdr:colOff>149868</xdr:colOff>
      <xdr:row>36</xdr:row>
      <xdr:rowOff>109237</xdr:rowOff>
    </xdr:from>
    <xdr:ext cx="405111" cy="259045"/>
    <xdr:sp macro="" textlink="">
      <xdr:nvSpPr>
        <xdr:cNvPr id="320" name="n_1aveValue【認定こども園・幼稚園・保育所】&#10;有形固定資産減価償却率">
          <a:extLst>
            <a:ext uri="{FF2B5EF4-FFF2-40B4-BE49-F238E27FC236}">
              <a16:creationId xmlns:a16="http://schemas.microsoft.com/office/drawing/2014/main" id="{210A1515-66E9-4A67-8F0F-650C1142B009}"/>
            </a:ext>
          </a:extLst>
        </xdr:cNvPr>
        <xdr:cNvSpPr txBox="1"/>
      </xdr:nvSpPr>
      <xdr:spPr>
        <a:xfrm>
          <a:off x="15266043"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a:extLst>
            <a:ext uri="{FF2B5EF4-FFF2-40B4-BE49-F238E27FC236}">
              <a16:creationId xmlns:a16="http://schemas.microsoft.com/office/drawing/2014/main" id="{64A34603-7190-4D1D-94ED-3696D3BBCF7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a:extLst>
            <a:ext uri="{FF2B5EF4-FFF2-40B4-BE49-F238E27FC236}">
              <a16:creationId xmlns:a16="http://schemas.microsoft.com/office/drawing/2014/main" id="{9AC7CC17-18BF-4874-BDEC-F2227548331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a:extLst>
            <a:ext uri="{FF2B5EF4-FFF2-40B4-BE49-F238E27FC236}">
              <a16:creationId xmlns:a16="http://schemas.microsoft.com/office/drawing/2014/main" id="{58F4E7CB-2F34-4C72-9B60-DCE9829A903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a:extLst>
            <a:ext uri="{FF2B5EF4-FFF2-40B4-BE49-F238E27FC236}">
              <a16:creationId xmlns:a16="http://schemas.microsoft.com/office/drawing/2014/main" id="{E094DAA4-9276-4952-AB6B-81F0DE1D1A8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a:extLst>
            <a:ext uri="{FF2B5EF4-FFF2-40B4-BE49-F238E27FC236}">
              <a16:creationId xmlns:a16="http://schemas.microsoft.com/office/drawing/2014/main" id="{AA34F721-86FB-483D-8E5B-EBB161F2394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a:extLst>
            <a:ext uri="{FF2B5EF4-FFF2-40B4-BE49-F238E27FC236}">
              <a16:creationId xmlns:a16="http://schemas.microsoft.com/office/drawing/2014/main" id="{83E9CF25-BA17-424B-8986-DAC774B2366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a:extLst>
            <a:ext uri="{FF2B5EF4-FFF2-40B4-BE49-F238E27FC236}">
              <a16:creationId xmlns:a16="http://schemas.microsoft.com/office/drawing/2014/main" id="{C715D401-A673-4580-8434-DD2B12FA7F2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a:extLst>
            <a:ext uri="{FF2B5EF4-FFF2-40B4-BE49-F238E27FC236}">
              <a16:creationId xmlns:a16="http://schemas.microsoft.com/office/drawing/2014/main" id="{61D4091F-3C0F-4D3B-B8B8-A25919A0E7D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a:extLst>
            <a:ext uri="{FF2B5EF4-FFF2-40B4-BE49-F238E27FC236}">
              <a16:creationId xmlns:a16="http://schemas.microsoft.com/office/drawing/2014/main" id="{B6E7DEB0-70F7-4F87-8398-1F4922A40BE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a:extLst>
            <a:ext uri="{FF2B5EF4-FFF2-40B4-BE49-F238E27FC236}">
              <a16:creationId xmlns:a16="http://schemas.microsoft.com/office/drawing/2014/main" id="{CFF7589F-5D7B-4F61-BB0A-7B5EA79B1FC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1" name="直線コネクタ 330">
          <a:extLst>
            <a:ext uri="{FF2B5EF4-FFF2-40B4-BE49-F238E27FC236}">
              <a16:creationId xmlns:a16="http://schemas.microsoft.com/office/drawing/2014/main" id="{6E18A0DD-3ECE-4F93-88C3-EC2AA5C85FF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2" name="テキスト ボックス 331">
          <a:extLst>
            <a:ext uri="{FF2B5EF4-FFF2-40B4-BE49-F238E27FC236}">
              <a16:creationId xmlns:a16="http://schemas.microsoft.com/office/drawing/2014/main" id="{C48A0B44-3075-414C-A4DC-D4FD1AF63781}"/>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3" name="直線コネクタ 332">
          <a:extLst>
            <a:ext uri="{FF2B5EF4-FFF2-40B4-BE49-F238E27FC236}">
              <a16:creationId xmlns:a16="http://schemas.microsoft.com/office/drawing/2014/main" id="{4EDA01B7-AD77-45C0-B7DE-B4649C0FCA3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4" name="テキスト ボックス 333">
          <a:extLst>
            <a:ext uri="{FF2B5EF4-FFF2-40B4-BE49-F238E27FC236}">
              <a16:creationId xmlns:a16="http://schemas.microsoft.com/office/drawing/2014/main" id="{27A5DE45-A682-4226-966C-169B89FB195F}"/>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5" name="直線コネクタ 334">
          <a:extLst>
            <a:ext uri="{FF2B5EF4-FFF2-40B4-BE49-F238E27FC236}">
              <a16:creationId xmlns:a16="http://schemas.microsoft.com/office/drawing/2014/main" id="{9A7363AA-5F7F-4624-A438-03CA0E6FC5C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6" name="テキスト ボックス 335">
          <a:extLst>
            <a:ext uri="{FF2B5EF4-FFF2-40B4-BE49-F238E27FC236}">
              <a16:creationId xmlns:a16="http://schemas.microsoft.com/office/drawing/2014/main" id="{DF3A6FFB-2471-46F1-95F8-B60080839C5D}"/>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7" name="直線コネクタ 336">
          <a:extLst>
            <a:ext uri="{FF2B5EF4-FFF2-40B4-BE49-F238E27FC236}">
              <a16:creationId xmlns:a16="http://schemas.microsoft.com/office/drawing/2014/main" id="{8CB3F194-84C1-4FED-9E0F-37EB594F806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8" name="テキスト ボックス 337">
          <a:extLst>
            <a:ext uri="{FF2B5EF4-FFF2-40B4-BE49-F238E27FC236}">
              <a16:creationId xmlns:a16="http://schemas.microsoft.com/office/drawing/2014/main" id="{C2534191-F458-41B6-AE99-729DD1E621C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9" name="直線コネクタ 338">
          <a:extLst>
            <a:ext uri="{FF2B5EF4-FFF2-40B4-BE49-F238E27FC236}">
              <a16:creationId xmlns:a16="http://schemas.microsoft.com/office/drawing/2014/main" id="{6EE7750E-AA5A-41D2-835B-369E7C09684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0" name="テキスト ボックス 339">
          <a:extLst>
            <a:ext uri="{FF2B5EF4-FFF2-40B4-BE49-F238E27FC236}">
              <a16:creationId xmlns:a16="http://schemas.microsoft.com/office/drawing/2014/main" id="{9087A8D3-FD50-465B-8D2B-905D3406CBD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a:extLst>
            <a:ext uri="{FF2B5EF4-FFF2-40B4-BE49-F238E27FC236}">
              <a16:creationId xmlns:a16="http://schemas.microsoft.com/office/drawing/2014/main" id="{A3CD917A-C1D7-4733-809D-18963CBD789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a:extLst>
            <a:ext uri="{FF2B5EF4-FFF2-40B4-BE49-F238E27FC236}">
              <a16:creationId xmlns:a16="http://schemas.microsoft.com/office/drawing/2014/main" id="{5FD828B5-6543-4015-98E8-50D3BFC2C5D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a:extLst>
            <a:ext uri="{FF2B5EF4-FFF2-40B4-BE49-F238E27FC236}">
              <a16:creationId xmlns:a16="http://schemas.microsoft.com/office/drawing/2014/main" id="{3D35E3CD-DA02-4EC2-8691-0D89E080318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44" name="直線コネクタ 343">
          <a:extLst>
            <a:ext uri="{FF2B5EF4-FFF2-40B4-BE49-F238E27FC236}">
              <a16:creationId xmlns:a16="http://schemas.microsoft.com/office/drawing/2014/main" id="{4EC496BB-E1B5-47DB-A958-C4C8291BE657}"/>
            </a:ext>
          </a:extLst>
        </xdr:cNvPr>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45" name="【認定こども園・幼稚園・保育所】&#10;一人当たり面積最小値テキスト">
          <a:extLst>
            <a:ext uri="{FF2B5EF4-FFF2-40B4-BE49-F238E27FC236}">
              <a16:creationId xmlns:a16="http://schemas.microsoft.com/office/drawing/2014/main" id="{DAEF105A-175A-49AF-AC05-D1065120900F}"/>
            </a:ext>
          </a:extLst>
        </xdr:cNvPr>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46" name="直線コネクタ 345">
          <a:extLst>
            <a:ext uri="{FF2B5EF4-FFF2-40B4-BE49-F238E27FC236}">
              <a16:creationId xmlns:a16="http://schemas.microsoft.com/office/drawing/2014/main" id="{9275B89C-4E11-43C6-8CB3-ADCD1E3EBD59}"/>
            </a:ext>
          </a:extLst>
        </xdr:cNvPr>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47" name="【認定こども園・幼稚園・保育所】&#10;一人当たり面積最大値テキスト">
          <a:extLst>
            <a:ext uri="{FF2B5EF4-FFF2-40B4-BE49-F238E27FC236}">
              <a16:creationId xmlns:a16="http://schemas.microsoft.com/office/drawing/2014/main" id="{87C0E070-7057-479D-896C-0FE71C8AB7D3}"/>
            </a:ext>
          </a:extLst>
        </xdr:cNvPr>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48" name="直線コネクタ 347">
          <a:extLst>
            <a:ext uri="{FF2B5EF4-FFF2-40B4-BE49-F238E27FC236}">
              <a16:creationId xmlns:a16="http://schemas.microsoft.com/office/drawing/2014/main" id="{791F7781-B5A6-4338-BEB5-268F14F901DA}"/>
            </a:ext>
          </a:extLst>
        </xdr:cNvPr>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17797</xdr:rowOff>
    </xdr:from>
    <xdr:ext cx="469744" cy="259045"/>
    <xdr:sp macro="" textlink="">
      <xdr:nvSpPr>
        <xdr:cNvPr id="349" name="【認定こども園・幼稚園・保育所】&#10;一人当たり面積平均値テキスト">
          <a:extLst>
            <a:ext uri="{FF2B5EF4-FFF2-40B4-BE49-F238E27FC236}">
              <a16:creationId xmlns:a16="http://schemas.microsoft.com/office/drawing/2014/main" id="{9F0E53B5-C009-49BE-9056-911729014CF0}"/>
            </a:ext>
          </a:extLst>
        </xdr:cNvPr>
        <xdr:cNvSpPr txBox="1"/>
      </xdr:nvSpPr>
      <xdr:spPr>
        <a:xfrm>
          <a:off x="22250400" y="670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50" name="フローチャート : 判断 349">
          <a:extLst>
            <a:ext uri="{FF2B5EF4-FFF2-40B4-BE49-F238E27FC236}">
              <a16:creationId xmlns:a16="http://schemas.microsoft.com/office/drawing/2014/main" id="{99D52F58-A171-4475-9EB8-E0CD608933A0}"/>
            </a:ext>
          </a:extLst>
        </xdr:cNvPr>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51" name="フローチャート : 判断 350">
          <a:extLst>
            <a:ext uri="{FF2B5EF4-FFF2-40B4-BE49-F238E27FC236}">
              <a16:creationId xmlns:a16="http://schemas.microsoft.com/office/drawing/2014/main" id="{52A54EA9-940A-4C63-9FC2-2464E5B819BD}"/>
            </a:ext>
          </a:extLst>
        </xdr:cNvPr>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8222D48F-9437-4CF3-8C30-174AB4117BD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56EAEF3C-5663-4B0A-8744-87EBC5C2C62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EEA752C7-DB0D-4EE6-AB4A-59C5086798E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1E997490-3479-46FB-B331-0F43EDDDAF7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7585255A-49FC-4D5A-9BE4-DF6873CF3AC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111125</xdr:rowOff>
    </xdr:from>
    <xdr:to>
      <xdr:col>32</xdr:col>
      <xdr:colOff>238125</xdr:colOff>
      <xdr:row>42</xdr:row>
      <xdr:rowOff>41275</xdr:rowOff>
    </xdr:to>
    <xdr:sp macro="" textlink="">
      <xdr:nvSpPr>
        <xdr:cNvPr id="357" name="円/楕円 356">
          <a:extLst>
            <a:ext uri="{FF2B5EF4-FFF2-40B4-BE49-F238E27FC236}">
              <a16:creationId xmlns:a16="http://schemas.microsoft.com/office/drawing/2014/main" id="{3B60F2C3-CD6B-443B-A556-341B7AFFFB80}"/>
            </a:ext>
          </a:extLst>
        </xdr:cNvPr>
        <xdr:cNvSpPr/>
      </xdr:nvSpPr>
      <xdr:spPr>
        <a:xfrm>
          <a:off x="22110700" y="71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26052</xdr:rowOff>
    </xdr:from>
    <xdr:ext cx="469744" cy="259045"/>
    <xdr:sp macro="" textlink="">
      <xdr:nvSpPr>
        <xdr:cNvPr id="358" name="【認定こども園・幼稚園・保育所】&#10;一人当たり面積該当値テキスト">
          <a:extLst>
            <a:ext uri="{FF2B5EF4-FFF2-40B4-BE49-F238E27FC236}">
              <a16:creationId xmlns:a16="http://schemas.microsoft.com/office/drawing/2014/main" id="{F89F931C-000C-496B-AE33-3414825C99DD}"/>
            </a:ext>
          </a:extLst>
        </xdr:cNvPr>
        <xdr:cNvSpPr txBox="1"/>
      </xdr:nvSpPr>
      <xdr:spPr>
        <a:xfrm>
          <a:off x="22250400" y="70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oneCellAnchor>
    <xdr:from>
      <xdr:col>30</xdr:col>
      <xdr:colOff>473152</xdr:colOff>
      <xdr:row>39</xdr:row>
      <xdr:rowOff>10177</xdr:rowOff>
    </xdr:from>
    <xdr:ext cx="469744" cy="259045"/>
    <xdr:sp macro="" textlink="">
      <xdr:nvSpPr>
        <xdr:cNvPr id="359" name="n_1aveValue【認定こども園・幼稚園・保育所】&#10;一人当たり面積">
          <a:extLst>
            <a:ext uri="{FF2B5EF4-FFF2-40B4-BE49-F238E27FC236}">
              <a16:creationId xmlns:a16="http://schemas.microsoft.com/office/drawing/2014/main" id="{94F9F385-E703-4C27-883A-F9A37C7757C0}"/>
            </a:ext>
          </a:extLst>
        </xdr:cNvPr>
        <xdr:cNvSpPr txBox="1"/>
      </xdr:nvSpPr>
      <xdr:spPr>
        <a:xfrm>
          <a:off x="21075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a:extLst>
            <a:ext uri="{FF2B5EF4-FFF2-40B4-BE49-F238E27FC236}">
              <a16:creationId xmlns:a16="http://schemas.microsoft.com/office/drawing/2014/main" id="{E391E039-5032-4B7D-A8C5-CE6D991B0E8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a:extLst>
            <a:ext uri="{FF2B5EF4-FFF2-40B4-BE49-F238E27FC236}">
              <a16:creationId xmlns:a16="http://schemas.microsoft.com/office/drawing/2014/main" id="{1805303A-1D26-4579-82DB-7142963D03A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a:extLst>
            <a:ext uri="{FF2B5EF4-FFF2-40B4-BE49-F238E27FC236}">
              <a16:creationId xmlns:a16="http://schemas.microsoft.com/office/drawing/2014/main" id="{D3260826-7F32-48FC-AD92-5B1A3BF71F0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a:extLst>
            <a:ext uri="{FF2B5EF4-FFF2-40B4-BE49-F238E27FC236}">
              <a16:creationId xmlns:a16="http://schemas.microsoft.com/office/drawing/2014/main" id="{230F7BD3-3512-411E-9A51-03581A4D6A1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a:extLst>
            <a:ext uri="{FF2B5EF4-FFF2-40B4-BE49-F238E27FC236}">
              <a16:creationId xmlns:a16="http://schemas.microsoft.com/office/drawing/2014/main" id="{73B6A956-C13B-49E0-8A0B-A2676146CC7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a:extLst>
            <a:ext uri="{FF2B5EF4-FFF2-40B4-BE49-F238E27FC236}">
              <a16:creationId xmlns:a16="http://schemas.microsoft.com/office/drawing/2014/main" id="{CD2927F9-310C-4C9C-9379-F9D42CA7732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a:extLst>
            <a:ext uri="{FF2B5EF4-FFF2-40B4-BE49-F238E27FC236}">
              <a16:creationId xmlns:a16="http://schemas.microsoft.com/office/drawing/2014/main" id="{7F75BC29-8D55-461D-B5D4-C0C7FDAD0A4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a:extLst>
            <a:ext uri="{FF2B5EF4-FFF2-40B4-BE49-F238E27FC236}">
              <a16:creationId xmlns:a16="http://schemas.microsoft.com/office/drawing/2014/main" id="{EE0D8D5A-DB84-4E56-9915-436CCB9279E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a:extLst>
            <a:ext uri="{FF2B5EF4-FFF2-40B4-BE49-F238E27FC236}">
              <a16:creationId xmlns:a16="http://schemas.microsoft.com/office/drawing/2014/main" id="{75E9DCB5-559F-47C1-A471-CE596E749E9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a:extLst>
            <a:ext uri="{FF2B5EF4-FFF2-40B4-BE49-F238E27FC236}">
              <a16:creationId xmlns:a16="http://schemas.microsoft.com/office/drawing/2014/main" id="{1D03A470-E061-4790-BB07-BF55CC3F287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a:extLst>
            <a:ext uri="{FF2B5EF4-FFF2-40B4-BE49-F238E27FC236}">
              <a16:creationId xmlns:a16="http://schemas.microsoft.com/office/drawing/2014/main" id="{E828BAE2-2867-45B1-841C-AA5252CD6DC3}"/>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a:extLst>
            <a:ext uri="{FF2B5EF4-FFF2-40B4-BE49-F238E27FC236}">
              <a16:creationId xmlns:a16="http://schemas.microsoft.com/office/drawing/2014/main" id="{8656BE34-B0D0-48C7-9FA6-733A83FF227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2" name="テキスト ボックス 371">
          <a:extLst>
            <a:ext uri="{FF2B5EF4-FFF2-40B4-BE49-F238E27FC236}">
              <a16:creationId xmlns:a16="http://schemas.microsoft.com/office/drawing/2014/main" id="{EBC40876-52F0-42F8-808E-8D4900B63FBB}"/>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a:extLst>
            <a:ext uri="{FF2B5EF4-FFF2-40B4-BE49-F238E27FC236}">
              <a16:creationId xmlns:a16="http://schemas.microsoft.com/office/drawing/2014/main" id="{245CD385-BCA6-4346-8122-43CBC05C171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a:extLst>
            <a:ext uri="{FF2B5EF4-FFF2-40B4-BE49-F238E27FC236}">
              <a16:creationId xmlns:a16="http://schemas.microsoft.com/office/drawing/2014/main" id="{CA691FCB-7F53-4C9F-8412-9BBF4192147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a:extLst>
            <a:ext uri="{FF2B5EF4-FFF2-40B4-BE49-F238E27FC236}">
              <a16:creationId xmlns:a16="http://schemas.microsoft.com/office/drawing/2014/main" id="{CEE71639-2470-44A1-98B4-8D637626D01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a:extLst>
            <a:ext uri="{FF2B5EF4-FFF2-40B4-BE49-F238E27FC236}">
              <a16:creationId xmlns:a16="http://schemas.microsoft.com/office/drawing/2014/main" id="{4D61CEA9-90CF-4578-9D94-1DB26DC9DA7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a:extLst>
            <a:ext uri="{FF2B5EF4-FFF2-40B4-BE49-F238E27FC236}">
              <a16:creationId xmlns:a16="http://schemas.microsoft.com/office/drawing/2014/main" id="{F8A6A81F-867B-44EE-87A1-D74A09EAEF5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a:extLst>
            <a:ext uri="{FF2B5EF4-FFF2-40B4-BE49-F238E27FC236}">
              <a16:creationId xmlns:a16="http://schemas.microsoft.com/office/drawing/2014/main" id="{9CC24E1D-A39F-4D96-B9D8-D7ECDF0C140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a:extLst>
            <a:ext uri="{FF2B5EF4-FFF2-40B4-BE49-F238E27FC236}">
              <a16:creationId xmlns:a16="http://schemas.microsoft.com/office/drawing/2014/main" id="{C6B55ADB-A5D7-4EFF-86F1-1F11E70B1E4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a:extLst>
            <a:ext uri="{FF2B5EF4-FFF2-40B4-BE49-F238E27FC236}">
              <a16:creationId xmlns:a16="http://schemas.microsoft.com/office/drawing/2014/main" id="{2C77FC85-A119-48D2-849A-898708FB332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a:extLst>
            <a:ext uri="{FF2B5EF4-FFF2-40B4-BE49-F238E27FC236}">
              <a16:creationId xmlns:a16="http://schemas.microsoft.com/office/drawing/2014/main" id="{D8ED41E2-3580-487D-9062-B9D3C7BC584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a:extLst>
            <a:ext uri="{FF2B5EF4-FFF2-40B4-BE49-F238E27FC236}">
              <a16:creationId xmlns:a16="http://schemas.microsoft.com/office/drawing/2014/main" id="{F94133A9-2CD9-4CA4-94F5-6FA99DE9A6A1}"/>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a:extLst>
            <a:ext uri="{FF2B5EF4-FFF2-40B4-BE49-F238E27FC236}">
              <a16:creationId xmlns:a16="http://schemas.microsoft.com/office/drawing/2014/main" id="{FD2C2B24-B3E0-43FB-99B2-486212494C2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84" name="直線コネクタ 383">
          <a:extLst>
            <a:ext uri="{FF2B5EF4-FFF2-40B4-BE49-F238E27FC236}">
              <a16:creationId xmlns:a16="http://schemas.microsoft.com/office/drawing/2014/main" id="{26162817-FAAA-49AF-A8C4-F39BA04E5357}"/>
            </a:ext>
          </a:extLst>
        </xdr:cNvPr>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85" name="【学校施設】&#10;有形固定資産減価償却率最小値テキスト">
          <a:extLst>
            <a:ext uri="{FF2B5EF4-FFF2-40B4-BE49-F238E27FC236}">
              <a16:creationId xmlns:a16="http://schemas.microsoft.com/office/drawing/2014/main" id="{E82802A4-F562-425B-8DBE-54D748A35F19}"/>
            </a:ext>
          </a:extLst>
        </xdr:cNvPr>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86" name="直線コネクタ 385">
          <a:extLst>
            <a:ext uri="{FF2B5EF4-FFF2-40B4-BE49-F238E27FC236}">
              <a16:creationId xmlns:a16="http://schemas.microsoft.com/office/drawing/2014/main" id="{40709329-346D-4F95-B9A0-3ECB741D7686}"/>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87" name="【学校施設】&#10;有形固定資産減価償却率最大値テキスト">
          <a:extLst>
            <a:ext uri="{FF2B5EF4-FFF2-40B4-BE49-F238E27FC236}">
              <a16:creationId xmlns:a16="http://schemas.microsoft.com/office/drawing/2014/main" id="{D85C3A08-7C29-4F71-8B85-AA44B63FA3F6}"/>
            </a:ext>
          </a:extLst>
        </xdr:cNvPr>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88" name="直線コネクタ 387">
          <a:extLst>
            <a:ext uri="{FF2B5EF4-FFF2-40B4-BE49-F238E27FC236}">
              <a16:creationId xmlns:a16="http://schemas.microsoft.com/office/drawing/2014/main" id="{2516C88F-9C07-45C3-ABFA-2A11BF0E0EDE}"/>
            </a:ext>
          </a:extLst>
        </xdr:cNvPr>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132097</xdr:rowOff>
    </xdr:from>
    <xdr:ext cx="405111" cy="259045"/>
    <xdr:sp macro="" textlink="">
      <xdr:nvSpPr>
        <xdr:cNvPr id="389" name="【学校施設】&#10;有形固定資産減価償却率平均値テキスト">
          <a:extLst>
            <a:ext uri="{FF2B5EF4-FFF2-40B4-BE49-F238E27FC236}">
              <a16:creationId xmlns:a16="http://schemas.microsoft.com/office/drawing/2014/main" id="{01791690-1C15-4E4C-8413-4C8877A0AACC}"/>
            </a:ext>
          </a:extLst>
        </xdr:cNvPr>
        <xdr:cNvSpPr txBox="1"/>
      </xdr:nvSpPr>
      <xdr:spPr>
        <a:xfrm>
          <a:off x="164084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90" name="フローチャート : 判断 389">
          <a:extLst>
            <a:ext uri="{FF2B5EF4-FFF2-40B4-BE49-F238E27FC236}">
              <a16:creationId xmlns:a16="http://schemas.microsoft.com/office/drawing/2014/main" id="{431C6D56-DDD5-485D-AA3C-F07B984C3D16}"/>
            </a:ext>
          </a:extLst>
        </xdr:cNvPr>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91" name="フローチャート : 判断 390">
          <a:extLst>
            <a:ext uri="{FF2B5EF4-FFF2-40B4-BE49-F238E27FC236}">
              <a16:creationId xmlns:a16="http://schemas.microsoft.com/office/drawing/2014/main" id="{0E09B063-010D-4004-B418-68F914985E2F}"/>
            </a:ext>
          </a:extLst>
        </xdr:cNvPr>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673EA169-6D90-486E-BA4C-6C61B91057F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43BE2D0A-2AB4-42FF-BCCF-1B34F3353F7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0363FDE8-35EE-4839-8060-3DE9346ED5C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2242612C-BF69-4F36-B090-5C3D1250DE3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A1FD60C2-DDA0-4305-AA4B-72462BE9942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13970</xdr:rowOff>
    </xdr:from>
    <xdr:to>
      <xdr:col>23</xdr:col>
      <xdr:colOff>568325</xdr:colOff>
      <xdr:row>63</xdr:row>
      <xdr:rowOff>115570</xdr:rowOff>
    </xdr:to>
    <xdr:sp macro="" textlink="">
      <xdr:nvSpPr>
        <xdr:cNvPr id="397" name="円/楕円 396">
          <a:extLst>
            <a:ext uri="{FF2B5EF4-FFF2-40B4-BE49-F238E27FC236}">
              <a16:creationId xmlns:a16="http://schemas.microsoft.com/office/drawing/2014/main" id="{1E5C5C01-54A3-4860-B72C-06E965F861DD}"/>
            </a:ext>
          </a:extLst>
        </xdr:cNvPr>
        <xdr:cNvSpPr/>
      </xdr:nvSpPr>
      <xdr:spPr>
        <a:xfrm>
          <a:off x="16268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100347</xdr:rowOff>
    </xdr:from>
    <xdr:ext cx="405111" cy="259045"/>
    <xdr:sp macro="" textlink="">
      <xdr:nvSpPr>
        <xdr:cNvPr id="398" name="【学校施設】&#10;有形固定資産減価償却率該当値テキスト">
          <a:extLst>
            <a:ext uri="{FF2B5EF4-FFF2-40B4-BE49-F238E27FC236}">
              <a16:creationId xmlns:a16="http://schemas.microsoft.com/office/drawing/2014/main" id="{8D61AFB5-1F9D-493A-9A01-E0C4B64A7928}"/>
            </a:ext>
          </a:extLst>
        </xdr:cNvPr>
        <xdr:cNvSpPr txBox="1"/>
      </xdr:nvSpPr>
      <xdr:spPr>
        <a:xfrm>
          <a:off x="16408400" y="1073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33037</xdr:rowOff>
    </xdr:from>
    <xdr:ext cx="405111" cy="259045"/>
    <xdr:sp macro="" textlink="">
      <xdr:nvSpPr>
        <xdr:cNvPr id="399" name="n_1aveValue【学校施設】&#10;有形固定資産減価償却率">
          <a:extLst>
            <a:ext uri="{FF2B5EF4-FFF2-40B4-BE49-F238E27FC236}">
              <a16:creationId xmlns:a16="http://schemas.microsoft.com/office/drawing/2014/main" id="{18E3624A-E7C8-4AB4-AA6B-A044F850FB9C}"/>
            </a:ext>
          </a:extLst>
        </xdr:cNvPr>
        <xdr:cNvSpPr txBox="1"/>
      </xdr:nvSpPr>
      <xdr:spPr>
        <a:xfrm>
          <a:off x="15266043"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a:extLst>
            <a:ext uri="{FF2B5EF4-FFF2-40B4-BE49-F238E27FC236}">
              <a16:creationId xmlns:a16="http://schemas.microsoft.com/office/drawing/2014/main" id="{2798DD4C-4405-4E67-9E6E-E79E443B1DF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a:extLst>
            <a:ext uri="{FF2B5EF4-FFF2-40B4-BE49-F238E27FC236}">
              <a16:creationId xmlns:a16="http://schemas.microsoft.com/office/drawing/2014/main" id="{5684A7AE-7452-4FB3-BEC3-3A6ED3BCC1F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a:extLst>
            <a:ext uri="{FF2B5EF4-FFF2-40B4-BE49-F238E27FC236}">
              <a16:creationId xmlns:a16="http://schemas.microsoft.com/office/drawing/2014/main" id="{BA78D8EC-C4B0-40A4-B430-75AD909A575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a:extLst>
            <a:ext uri="{FF2B5EF4-FFF2-40B4-BE49-F238E27FC236}">
              <a16:creationId xmlns:a16="http://schemas.microsoft.com/office/drawing/2014/main" id="{B458A19A-CBBE-4BA6-A15E-12D25F5D401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a:extLst>
            <a:ext uri="{FF2B5EF4-FFF2-40B4-BE49-F238E27FC236}">
              <a16:creationId xmlns:a16="http://schemas.microsoft.com/office/drawing/2014/main" id="{D42CD707-BA34-4865-A73B-75B7098D446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a:extLst>
            <a:ext uri="{FF2B5EF4-FFF2-40B4-BE49-F238E27FC236}">
              <a16:creationId xmlns:a16="http://schemas.microsoft.com/office/drawing/2014/main" id="{0F01219F-0331-475B-89C2-D0D9B840980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a:extLst>
            <a:ext uri="{FF2B5EF4-FFF2-40B4-BE49-F238E27FC236}">
              <a16:creationId xmlns:a16="http://schemas.microsoft.com/office/drawing/2014/main" id="{1D6BD224-0D78-4647-AD41-2306952179A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a:extLst>
            <a:ext uri="{FF2B5EF4-FFF2-40B4-BE49-F238E27FC236}">
              <a16:creationId xmlns:a16="http://schemas.microsoft.com/office/drawing/2014/main" id="{FDE59BE2-1582-4B8D-BC2E-4102FCACD68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a:extLst>
            <a:ext uri="{FF2B5EF4-FFF2-40B4-BE49-F238E27FC236}">
              <a16:creationId xmlns:a16="http://schemas.microsoft.com/office/drawing/2014/main" id="{7681283A-EB71-4AE2-B284-502AE39B8F0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a:extLst>
            <a:ext uri="{FF2B5EF4-FFF2-40B4-BE49-F238E27FC236}">
              <a16:creationId xmlns:a16="http://schemas.microsoft.com/office/drawing/2014/main" id="{A27F8317-C48B-484C-91E2-4C74156BF44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a:extLst>
            <a:ext uri="{FF2B5EF4-FFF2-40B4-BE49-F238E27FC236}">
              <a16:creationId xmlns:a16="http://schemas.microsoft.com/office/drawing/2014/main" id="{2E47D6C3-CE23-405E-B9BB-DF743049BED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1" name="直線コネクタ 410">
          <a:extLst>
            <a:ext uri="{FF2B5EF4-FFF2-40B4-BE49-F238E27FC236}">
              <a16:creationId xmlns:a16="http://schemas.microsoft.com/office/drawing/2014/main" id="{21982D99-10D9-4DEB-A922-E56002CF169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2" name="テキスト ボックス 411">
          <a:extLst>
            <a:ext uri="{FF2B5EF4-FFF2-40B4-BE49-F238E27FC236}">
              <a16:creationId xmlns:a16="http://schemas.microsoft.com/office/drawing/2014/main" id="{AA5EFE08-594A-416A-A16F-DBD41B59957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3" name="直線コネクタ 412">
          <a:extLst>
            <a:ext uri="{FF2B5EF4-FFF2-40B4-BE49-F238E27FC236}">
              <a16:creationId xmlns:a16="http://schemas.microsoft.com/office/drawing/2014/main" id="{62E5734A-76C8-40FF-9735-A564DACD42C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4" name="テキスト ボックス 413">
          <a:extLst>
            <a:ext uri="{FF2B5EF4-FFF2-40B4-BE49-F238E27FC236}">
              <a16:creationId xmlns:a16="http://schemas.microsoft.com/office/drawing/2014/main" id="{3E83374F-9E10-4C55-8E3D-02B05A6F373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5" name="直線コネクタ 414">
          <a:extLst>
            <a:ext uri="{FF2B5EF4-FFF2-40B4-BE49-F238E27FC236}">
              <a16:creationId xmlns:a16="http://schemas.microsoft.com/office/drawing/2014/main" id="{78328A02-BF03-42B1-AD15-5C3C79514F2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6" name="テキスト ボックス 415">
          <a:extLst>
            <a:ext uri="{FF2B5EF4-FFF2-40B4-BE49-F238E27FC236}">
              <a16:creationId xmlns:a16="http://schemas.microsoft.com/office/drawing/2014/main" id="{F557285A-0534-49DC-91AA-F6FAF462BAB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7" name="直線コネクタ 416">
          <a:extLst>
            <a:ext uri="{FF2B5EF4-FFF2-40B4-BE49-F238E27FC236}">
              <a16:creationId xmlns:a16="http://schemas.microsoft.com/office/drawing/2014/main" id="{A3FBF33F-9A34-4EC2-8B86-284B9E6B595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8" name="テキスト ボックス 417">
          <a:extLst>
            <a:ext uri="{FF2B5EF4-FFF2-40B4-BE49-F238E27FC236}">
              <a16:creationId xmlns:a16="http://schemas.microsoft.com/office/drawing/2014/main" id="{A4274085-9D34-4E73-B6D7-D64FC839898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9" name="直線コネクタ 418">
          <a:extLst>
            <a:ext uri="{FF2B5EF4-FFF2-40B4-BE49-F238E27FC236}">
              <a16:creationId xmlns:a16="http://schemas.microsoft.com/office/drawing/2014/main" id="{27965431-606D-4124-896E-172F5485862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0" name="テキスト ボックス 419">
          <a:extLst>
            <a:ext uri="{FF2B5EF4-FFF2-40B4-BE49-F238E27FC236}">
              <a16:creationId xmlns:a16="http://schemas.microsoft.com/office/drawing/2014/main" id="{D6D9D2CF-7B4F-4D83-9BAA-7DBFF1AFB86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a:extLst>
            <a:ext uri="{FF2B5EF4-FFF2-40B4-BE49-F238E27FC236}">
              <a16:creationId xmlns:a16="http://schemas.microsoft.com/office/drawing/2014/main" id="{1B427923-9550-4098-BE3E-0B74AD04D87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a:extLst>
            <a:ext uri="{FF2B5EF4-FFF2-40B4-BE49-F238E27FC236}">
              <a16:creationId xmlns:a16="http://schemas.microsoft.com/office/drawing/2014/main" id="{1B6F7B9A-39F0-4173-908B-5A88C27BC63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a:extLst>
            <a:ext uri="{FF2B5EF4-FFF2-40B4-BE49-F238E27FC236}">
              <a16:creationId xmlns:a16="http://schemas.microsoft.com/office/drawing/2014/main" id="{B20EEB5A-9093-4141-B433-198079BC7F4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24" name="直線コネクタ 423">
          <a:extLst>
            <a:ext uri="{FF2B5EF4-FFF2-40B4-BE49-F238E27FC236}">
              <a16:creationId xmlns:a16="http://schemas.microsoft.com/office/drawing/2014/main" id="{1A0AD777-9FD3-4CFC-9F1B-161BCB98A6C0}"/>
            </a:ext>
          </a:extLst>
        </xdr:cNvPr>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25" name="【学校施設】&#10;一人当たり面積最小値テキスト">
          <a:extLst>
            <a:ext uri="{FF2B5EF4-FFF2-40B4-BE49-F238E27FC236}">
              <a16:creationId xmlns:a16="http://schemas.microsoft.com/office/drawing/2014/main" id="{81109DED-6AB6-43D3-B788-DE7CE856A414}"/>
            </a:ext>
          </a:extLst>
        </xdr:cNvPr>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26" name="直線コネクタ 425">
          <a:extLst>
            <a:ext uri="{FF2B5EF4-FFF2-40B4-BE49-F238E27FC236}">
              <a16:creationId xmlns:a16="http://schemas.microsoft.com/office/drawing/2014/main" id="{00FA08AF-3FBF-4894-87EE-32CB782D1C82}"/>
            </a:ext>
          </a:extLst>
        </xdr:cNvPr>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27" name="【学校施設】&#10;一人当たり面積最大値テキスト">
          <a:extLst>
            <a:ext uri="{FF2B5EF4-FFF2-40B4-BE49-F238E27FC236}">
              <a16:creationId xmlns:a16="http://schemas.microsoft.com/office/drawing/2014/main" id="{19CDF02C-7868-4AF5-848F-6757839EADC7}"/>
            </a:ext>
          </a:extLst>
        </xdr:cNvPr>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28" name="直線コネクタ 427">
          <a:extLst>
            <a:ext uri="{FF2B5EF4-FFF2-40B4-BE49-F238E27FC236}">
              <a16:creationId xmlns:a16="http://schemas.microsoft.com/office/drawing/2014/main" id="{84D80D09-1B6B-4DD4-800A-C34A4980893A}"/>
            </a:ext>
          </a:extLst>
        </xdr:cNvPr>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29" name="【学校施設】&#10;一人当たり面積平均値テキスト">
          <a:extLst>
            <a:ext uri="{FF2B5EF4-FFF2-40B4-BE49-F238E27FC236}">
              <a16:creationId xmlns:a16="http://schemas.microsoft.com/office/drawing/2014/main" id="{DEABAEBD-6EC4-4F78-B8BB-F7F208F82B63}"/>
            </a:ext>
          </a:extLst>
        </xdr:cNvPr>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30" name="フローチャート : 判断 429">
          <a:extLst>
            <a:ext uri="{FF2B5EF4-FFF2-40B4-BE49-F238E27FC236}">
              <a16:creationId xmlns:a16="http://schemas.microsoft.com/office/drawing/2014/main" id="{417D00D2-84AB-44A9-B5D0-30A103423E78}"/>
            </a:ext>
          </a:extLst>
        </xdr:cNvPr>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31" name="フローチャート : 判断 430">
          <a:extLst>
            <a:ext uri="{FF2B5EF4-FFF2-40B4-BE49-F238E27FC236}">
              <a16:creationId xmlns:a16="http://schemas.microsoft.com/office/drawing/2014/main" id="{7C455432-636E-4889-85F1-8F08D2D927E4}"/>
            </a:ext>
          </a:extLst>
        </xdr:cNvPr>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47C5D26D-C021-4809-BFF5-7936ADB63EF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3FA8D0CC-E879-4C33-9BC3-9FA65797B80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40FE78CE-9655-40B8-AC0B-8FF559F2C25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3BC12EC1-F05B-4164-A95E-FEE08B6877B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5473EA84-584D-437D-BC26-1ABD68A88A1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78740</xdr:rowOff>
    </xdr:from>
    <xdr:to>
      <xdr:col>32</xdr:col>
      <xdr:colOff>238125</xdr:colOff>
      <xdr:row>58</xdr:row>
      <xdr:rowOff>8890</xdr:rowOff>
    </xdr:to>
    <xdr:sp macro="" textlink="">
      <xdr:nvSpPr>
        <xdr:cNvPr id="437" name="円/楕円 436">
          <a:extLst>
            <a:ext uri="{FF2B5EF4-FFF2-40B4-BE49-F238E27FC236}">
              <a16:creationId xmlns:a16="http://schemas.microsoft.com/office/drawing/2014/main" id="{30796F38-3B51-4D63-9B28-C0A809BBAA2F}"/>
            </a:ext>
          </a:extLst>
        </xdr:cNvPr>
        <xdr:cNvSpPr/>
      </xdr:nvSpPr>
      <xdr:spPr>
        <a:xfrm>
          <a:off x="221107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101617</xdr:rowOff>
    </xdr:from>
    <xdr:ext cx="469744" cy="259045"/>
    <xdr:sp macro="" textlink="">
      <xdr:nvSpPr>
        <xdr:cNvPr id="438" name="【学校施設】&#10;一人当たり面積該当値テキスト">
          <a:extLst>
            <a:ext uri="{FF2B5EF4-FFF2-40B4-BE49-F238E27FC236}">
              <a16:creationId xmlns:a16="http://schemas.microsoft.com/office/drawing/2014/main" id="{97317A55-D78D-4608-A0AB-81428D1F922D}"/>
            </a:ext>
          </a:extLst>
        </xdr:cNvPr>
        <xdr:cNvSpPr txBox="1"/>
      </xdr:nvSpPr>
      <xdr:spPr>
        <a:xfrm>
          <a:off x="22250400" y="970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1.602</a:t>
          </a:r>
          <a:endParaRPr kumimoji="1" lang="ja-JP" altLang="en-US" sz="1000" b="1">
            <a:solidFill>
              <a:srgbClr val="FF0000"/>
            </a:solidFill>
            <a:latin typeface="ＭＳ Ｐゴシック"/>
          </a:endParaRPr>
        </a:p>
      </xdr:txBody>
    </xdr:sp>
    <xdr:clientData/>
  </xdr:oneCellAnchor>
  <xdr:oneCellAnchor>
    <xdr:from>
      <xdr:col>30</xdr:col>
      <xdr:colOff>473152</xdr:colOff>
      <xdr:row>57</xdr:row>
      <xdr:rowOff>135907</xdr:rowOff>
    </xdr:from>
    <xdr:ext cx="469744" cy="259045"/>
    <xdr:sp macro="" textlink="">
      <xdr:nvSpPr>
        <xdr:cNvPr id="439" name="n_1aveValue【学校施設】&#10;一人当たり面積">
          <a:extLst>
            <a:ext uri="{FF2B5EF4-FFF2-40B4-BE49-F238E27FC236}">
              <a16:creationId xmlns:a16="http://schemas.microsoft.com/office/drawing/2014/main" id="{D0A658CD-B8BD-436A-95A3-1EBC01E6C278}"/>
            </a:ext>
          </a:extLst>
        </xdr:cNvPr>
        <xdr:cNvSpPr txBox="1"/>
      </xdr:nvSpPr>
      <xdr:spPr>
        <a:xfrm>
          <a:off x="210757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a:extLst>
            <a:ext uri="{FF2B5EF4-FFF2-40B4-BE49-F238E27FC236}">
              <a16:creationId xmlns:a16="http://schemas.microsoft.com/office/drawing/2014/main" id="{851B4D90-2316-4354-8E1D-8E78D59197A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a:extLst>
            <a:ext uri="{FF2B5EF4-FFF2-40B4-BE49-F238E27FC236}">
              <a16:creationId xmlns:a16="http://schemas.microsoft.com/office/drawing/2014/main" id="{9297DF6C-0F01-4E58-828F-7F40DEB437F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a:extLst>
            <a:ext uri="{FF2B5EF4-FFF2-40B4-BE49-F238E27FC236}">
              <a16:creationId xmlns:a16="http://schemas.microsoft.com/office/drawing/2014/main" id="{79F361B0-5FE2-42F1-BF23-84C257D3393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a:extLst>
            <a:ext uri="{FF2B5EF4-FFF2-40B4-BE49-F238E27FC236}">
              <a16:creationId xmlns:a16="http://schemas.microsoft.com/office/drawing/2014/main" id="{1A941CB8-1E5A-4648-A019-92A06ACF479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a:extLst>
            <a:ext uri="{FF2B5EF4-FFF2-40B4-BE49-F238E27FC236}">
              <a16:creationId xmlns:a16="http://schemas.microsoft.com/office/drawing/2014/main" id="{CE52F1E9-0E0A-4AF7-8714-752B88C82DC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a:extLst>
            <a:ext uri="{FF2B5EF4-FFF2-40B4-BE49-F238E27FC236}">
              <a16:creationId xmlns:a16="http://schemas.microsoft.com/office/drawing/2014/main" id="{AD21991D-7BE3-4EE3-9A72-FF718B6EFE6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a:extLst>
            <a:ext uri="{FF2B5EF4-FFF2-40B4-BE49-F238E27FC236}">
              <a16:creationId xmlns:a16="http://schemas.microsoft.com/office/drawing/2014/main" id="{47844288-62AD-460A-9DAF-C62AE1E46A8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a:extLst>
            <a:ext uri="{FF2B5EF4-FFF2-40B4-BE49-F238E27FC236}">
              <a16:creationId xmlns:a16="http://schemas.microsoft.com/office/drawing/2014/main" id="{437CB5C3-012F-49AD-B31B-4FF571888B8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a:extLst>
            <a:ext uri="{FF2B5EF4-FFF2-40B4-BE49-F238E27FC236}">
              <a16:creationId xmlns:a16="http://schemas.microsoft.com/office/drawing/2014/main" id="{DAD641F1-C0FA-46D4-AC74-6B9B69DBEE6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9" name="正方形/長方形 448">
          <a:extLst>
            <a:ext uri="{FF2B5EF4-FFF2-40B4-BE49-F238E27FC236}">
              <a16:creationId xmlns:a16="http://schemas.microsoft.com/office/drawing/2014/main" id="{5DE23443-6C8A-480D-8AF1-F9A478D567B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0" name="正方形/長方形 449">
          <a:extLst>
            <a:ext uri="{FF2B5EF4-FFF2-40B4-BE49-F238E27FC236}">
              <a16:creationId xmlns:a16="http://schemas.microsoft.com/office/drawing/2014/main" id="{98254B68-1871-44A9-923C-9423E481963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1" name="正方形/長方形 450">
          <a:extLst>
            <a:ext uri="{FF2B5EF4-FFF2-40B4-BE49-F238E27FC236}">
              <a16:creationId xmlns:a16="http://schemas.microsoft.com/office/drawing/2014/main" id="{B49B5E45-91F1-4C0E-84B0-4BB2DFDC805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2" name="正方形/長方形 451">
          <a:extLst>
            <a:ext uri="{FF2B5EF4-FFF2-40B4-BE49-F238E27FC236}">
              <a16:creationId xmlns:a16="http://schemas.microsoft.com/office/drawing/2014/main" id="{A0F3B31C-0B75-452E-B14A-CE81DEC57D8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3" name="正方形/長方形 452">
          <a:extLst>
            <a:ext uri="{FF2B5EF4-FFF2-40B4-BE49-F238E27FC236}">
              <a16:creationId xmlns:a16="http://schemas.microsoft.com/office/drawing/2014/main" id="{B86D13DE-8B2D-457A-8387-D7EC6C66878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4" name="正方形/長方形 453">
          <a:extLst>
            <a:ext uri="{FF2B5EF4-FFF2-40B4-BE49-F238E27FC236}">
              <a16:creationId xmlns:a16="http://schemas.microsoft.com/office/drawing/2014/main" id="{9B20B53D-845D-4F23-8158-32EDCB7482F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a:extLst>
            <a:ext uri="{FF2B5EF4-FFF2-40B4-BE49-F238E27FC236}">
              <a16:creationId xmlns:a16="http://schemas.microsoft.com/office/drawing/2014/main" id="{46A6F90A-227E-42C0-BD5E-B11F767D247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a:extLst>
            <a:ext uri="{FF2B5EF4-FFF2-40B4-BE49-F238E27FC236}">
              <a16:creationId xmlns:a16="http://schemas.microsoft.com/office/drawing/2014/main" id="{4A37F286-7783-41FF-8429-A8F7B97D1BC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a:extLst>
            <a:ext uri="{FF2B5EF4-FFF2-40B4-BE49-F238E27FC236}">
              <a16:creationId xmlns:a16="http://schemas.microsoft.com/office/drawing/2014/main" id="{721DE1B6-FC9C-49C8-9858-FFE6B5AA617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a:extLst>
            <a:ext uri="{FF2B5EF4-FFF2-40B4-BE49-F238E27FC236}">
              <a16:creationId xmlns:a16="http://schemas.microsoft.com/office/drawing/2014/main" id="{2EAD06A6-EDC7-4EB8-960A-89D15221E1F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a:extLst>
            <a:ext uri="{FF2B5EF4-FFF2-40B4-BE49-F238E27FC236}">
              <a16:creationId xmlns:a16="http://schemas.microsoft.com/office/drawing/2014/main" id="{BE8E8E5F-D5B2-4384-92B0-0A9D7AAA895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a:extLst>
            <a:ext uri="{FF2B5EF4-FFF2-40B4-BE49-F238E27FC236}">
              <a16:creationId xmlns:a16="http://schemas.microsoft.com/office/drawing/2014/main" id="{4D2D1C9D-130D-4EEF-801D-EDAE6F39319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a:extLst>
            <a:ext uri="{FF2B5EF4-FFF2-40B4-BE49-F238E27FC236}">
              <a16:creationId xmlns:a16="http://schemas.microsoft.com/office/drawing/2014/main" id="{E154AA97-6A61-4083-8634-A57DB5316FB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a:extLst>
            <a:ext uri="{FF2B5EF4-FFF2-40B4-BE49-F238E27FC236}">
              <a16:creationId xmlns:a16="http://schemas.microsoft.com/office/drawing/2014/main" id="{AA4FB66F-4B21-44E7-96C5-E9E7D75DE0B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a:extLst>
            <a:ext uri="{FF2B5EF4-FFF2-40B4-BE49-F238E27FC236}">
              <a16:creationId xmlns:a16="http://schemas.microsoft.com/office/drawing/2014/main" id="{084EC8B9-CAE0-4435-9420-109A32D1BF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a:extLst>
            <a:ext uri="{FF2B5EF4-FFF2-40B4-BE49-F238E27FC236}">
              <a16:creationId xmlns:a16="http://schemas.microsoft.com/office/drawing/2014/main" id="{F4E01E3C-63B8-4E81-A436-E53FBC1358A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a:extLst>
            <a:ext uri="{FF2B5EF4-FFF2-40B4-BE49-F238E27FC236}">
              <a16:creationId xmlns:a16="http://schemas.microsoft.com/office/drawing/2014/main" id="{87CCC9E6-B73D-48A5-964B-F0B6184F091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6" name="テキスト ボックス 465">
          <a:extLst>
            <a:ext uri="{FF2B5EF4-FFF2-40B4-BE49-F238E27FC236}">
              <a16:creationId xmlns:a16="http://schemas.microsoft.com/office/drawing/2014/main" id="{5CA3FAE1-90F5-48DB-A1B6-E373EB8D41AF}"/>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67" name="直線コネクタ 466">
          <a:extLst>
            <a:ext uri="{FF2B5EF4-FFF2-40B4-BE49-F238E27FC236}">
              <a16:creationId xmlns:a16="http://schemas.microsoft.com/office/drawing/2014/main" id="{B18F0CC1-AB11-4AFC-96CE-ABF44AE9546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68" name="テキスト ボックス 467">
          <a:extLst>
            <a:ext uri="{FF2B5EF4-FFF2-40B4-BE49-F238E27FC236}">
              <a16:creationId xmlns:a16="http://schemas.microsoft.com/office/drawing/2014/main" id="{4910CC7F-5E1E-4B73-A6EE-E6FE4C279F51}"/>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9" name="直線コネクタ 468">
          <a:extLst>
            <a:ext uri="{FF2B5EF4-FFF2-40B4-BE49-F238E27FC236}">
              <a16:creationId xmlns:a16="http://schemas.microsoft.com/office/drawing/2014/main" id="{6D79CF58-9C06-4ED4-9F9C-DB558A0F5CF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0" name="テキスト ボックス 469">
          <a:extLst>
            <a:ext uri="{FF2B5EF4-FFF2-40B4-BE49-F238E27FC236}">
              <a16:creationId xmlns:a16="http://schemas.microsoft.com/office/drawing/2014/main" id="{0E5E139A-852A-45D9-AFF9-699F61A28B2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1" name="直線コネクタ 470">
          <a:extLst>
            <a:ext uri="{FF2B5EF4-FFF2-40B4-BE49-F238E27FC236}">
              <a16:creationId xmlns:a16="http://schemas.microsoft.com/office/drawing/2014/main" id="{C4A9FAE7-5183-4D55-BF34-9F8EF191CD1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2" name="テキスト ボックス 471">
          <a:extLst>
            <a:ext uri="{FF2B5EF4-FFF2-40B4-BE49-F238E27FC236}">
              <a16:creationId xmlns:a16="http://schemas.microsoft.com/office/drawing/2014/main" id="{9612E4A9-6FD3-4241-B77B-AEC6CAC2DAB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3" name="直線コネクタ 472">
          <a:extLst>
            <a:ext uri="{FF2B5EF4-FFF2-40B4-BE49-F238E27FC236}">
              <a16:creationId xmlns:a16="http://schemas.microsoft.com/office/drawing/2014/main" id="{19BFE88C-3FD5-4C0C-A90C-B86C795D46C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4" name="テキスト ボックス 473">
          <a:extLst>
            <a:ext uri="{FF2B5EF4-FFF2-40B4-BE49-F238E27FC236}">
              <a16:creationId xmlns:a16="http://schemas.microsoft.com/office/drawing/2014/main" id="{BEFF6494-206E-4FBD-B04E-0D6645EF8C4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5" name="直線コネクタ 474">
          <a:extLst>
            <a:ext uri="{FF2B5EF4-FFF2-40B4-BE49-F238E27FC236}">
              <a16:creationId xmlns:a16="http://schemas.microsoft.com/office/drawing/2014/main" id="{381829EA-4CEB-4F8A-A6F1-892F3400797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6" name="テキスト ボックス 475">
          <a:extLst>
            <a:ext uri="{FF2B5EF4-FFF2-40B4-BE49-F238E27FC236}">
              <a16:creationId xmlns:a16="http://schemas.microsoft.com/office/drawing/2014/main" id="{D0F55691-1A8E-4DDF-8A3B-0BCA828B03A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7" name="直線コネクタ 476">
          <a:extLst>
            <a:ext uri="{FF2B5EF4-FFF2-40B4-BE49-F238E27FC236}">
              <a16:creationId xmlns:a16="http://schemas.microsoft.com/office/drawing/2014/main" id="{9F6643AF-F26B-44A3-BA43-993866370C8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78" name="テキスト ボックス 477">
          <a:extLst>
            <a:ext uri="{FF2B5EF4-FFF2-40B4-BE49-F238E27FC236}">
              <a16:creationId xmlns:a16="http://schemas.microsoft.com/office/drawing/2014/main" id="{E50FEDDD-1F50-496D-95EA-62295E6C54A5}"/>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9" name="直線コネクタ 478">
          <a:extLst>
            <a:ext uri="{FF2B5EF4-FFF2-40B4-BE49-F238E27FC236}">
              <a16:creationId xmlns:a16="http://schemas.microsoft.com/office/drawing/2014/main" id="{8F1A0D2F-1272-42D7-840C-B63ED4A2651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0" name="テキスト ボックス 479">
          <a:extLst>
            <a:ext uri="{FF2B5EF4-FFF2-40B4-BE49-F238E27FC236}">
              <a16:creationId xmlns:a16="http://schemas.microsoft.com/office/drawing/2014/main" id="{2282BBD9-5421-4049-B88F-1719568218E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1" name="【公民館】&#10;有形固定資産減価償却率グラフ枠">
          <a:extLst>
            <a:ext uri="{FF2B5EF4-FFF2-40B4-BE49-F238E27FC236}">
              <a16:creationId xmlns:a16="http://schemas.microsoft.com/office/drawing/2014/main" id="{2E019E8D-4F1E-4203-BFD8-0540D04C885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482" name="直線コネクタ 481">
          <a:extLst>
            <a:ext uri="{FF2B5EF4-FFF2-40B4-BE49-F238E27FC236}">
              <a16:creationId xmlns:a16="http://schemas.microsoft.com/office/drawing/2014/main" id="{5A4DBC83-6D84-4F69-8012-0B15868440BA}"/>
            </a:ext>
          </a:extLst>
        </xdr:cNvPr>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483" name="【公民館】&#10;有形固定資産減価償却率最小値テキスト">
          <a:extLst>
            <a:ext uri="{FF2B5EF4-FFF2-40B4-BE49-F238E27FC236}">
              <a16:creationId xmlns:a16="http://schemas.microsoft.com/office/drawing/2014/main" id="{A6F757DB-AD9C-4AE0-AAD0-2AD1BDDF7525}"/>
            </a:ext>
          </a:extLst>
        </xdr:cNvPr>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484" name="直線コネクタ 483">
          <a:extLst>
            <a:ext uri="{FF2B5EF4-FFF2-40B4-BE49-F238E27FC236}">
              <a16:creationId xmlns:a16="http://schemas.microsoft.com/office/drawing/2014/main" id="{A0ABDE02-3D99-4DA2-8642-8E6F5EE0C709}"/>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485" name="【公民館】&#10;有形固定資産減価償却率最大値テキスト">
          <a:extLst>
            <a:ext uri="{FF2B5EF4-FFF2-40B4-BE49-F238E27FC236}">
              <a16:creationId xmlns:a16="http://schemas.microsoft.com/office/drawing/2014/main" id="{FEC8FF53-108F-46D7-AA2E-BB509F8A88AB}"/>
            </a:ext>
          </a:extLst>
        </xdr:cNvPr>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486" name="直線コネクタ 485">
          <a:extLst>
            <a:ext uri="{FF2B5EF4-FFF2-40B4-BE49-F238E27FC236}">
              <a16:creationId xmlns:a16="http://schemas.microsoft.com/office/drawing/2014/main" id="{BDD6CA93-3FAA-4857-B297-CE981719310D}"/>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152779</xdr:rowOff>
    </xdr:from>
    <xdr:ext cx="405111" cy="259045"/>
    <xdr:sp macro="" textlink="">
      <xdr:nvSpPr>
        <xdr:cNvPr id="487" name="【公民館】&#10;有形固定資産減価償却率平均値テキスト">
          <a:extLst>
            <a:ext uri="{FF2B5EF4-FFF2-40B4-BE49-F238E27FC236}">
              <a16:creationId xmlns:a16="http://schemas.microsoft.com/office/drawing/2014/main" id="{7B550F17-8E4A-492D-982D-662538504100}"/>
            </a:ext>
          </a:extLst>
        </xdr:cNvPr>
        <xdr:cNvSpPr txBox="1"/>
      </xdr:nvSpPr>
      <xdr:spPr>
        <a:xfrm>
          <a:off x="16408400" y="17812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488" name="フローチャート : 判断 487">
          <a:extLst>
            <a:ext uri="{FF2B5EF4-FFF2-40B4-BE49-F238E27FC236}">
              <a16:creationId xmlns:a16="http://schemas.microsoft.com/office/drawing/2014/main" id="{B2580985-D42B-4974-8601-670C770BE0AB}"/>
            </a:ext>
          </a:extLst>
        </xdr:cNvPr>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489" name="フローチャート : 判断 488">
          <a:extLst>
            <a:ext uri="{FF2B5EF4-FFF2-40B4-BE49-F238E27FC236}">
              <a16:creationId xmlns:a16="http://schemas.microsoft.com/office/drawing/2014/main" id="{D025441C-4C2F-436B-B520-B357A3285F99}"/>
            </a:ext>
          </a:extLst>
        </xdr:cNvPr>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0" name="テキスト ボックス 489">
          <a:extLst>
            <a:ext uri="{FF2B5EF4-FFF2-40B4-BE49-F238E27FC236}">
              <a16:creationId xmlns:a16="http://schemas.microsoft.com/office/drawing/2014/main" id="{1076FAD5-177D-44F1-9197-F684F172C6D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1" name="テキスト ボックス 490">
          <a:extLst>
            <a:ext uri="{FF2B5EF4-FFF2-40B4-BE49-F238E27FC236}">
              <a16:creationId xmlns:a16="http://schemas.microsoft.com/office/drawing/2014/main" id="{3DCBEA18-4B0A-4DB2-ACEF-AE653987996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2" name="テキスト ボックス 491">
          <a:extLst>
            <a:ext uri="{FF2B5EF4-FFF2-40B4-BE49-F238E27FC236}">
              <a16:creationId xmlns:a16="http://schemas.microsoft.com/office/drawing/2014/main" id="{45673F0A-6D04-4D49-BD9E-6352EB276D2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3" name="テキスト ボックス 492">
          <a:extLst>
            <a:ext uri="{FF2B5EF4-FFF2-40B4-BE49-F238E27FC236}">
              <a16:creationId xmlns:a16="http://schemas.microsoft.com/office/drawing/2014/main" id="{35E390E6-4E62-4EF7-9111-8849B981420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4" name="テキスト ボックス 493">
          <a:extLst>
            <a:ext uri="{FF2B5EF4-FFF2-40B4-BE49-F238E27FC236}">
              <a16:creationId xmlns:a16="http://schemas.microsoft.com/office/drawing/2014/main" id="{82FFB080-6713-4399-B94D-67BC5F4FF5D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164193</xdr:rowOff>
    </xdr:from>
    <xdr:to>
      <xdr:col>23</xdr:col>
      <xdr:colOff>568325</xdr:colOff>
      <xdr:row>108</xdr:row>
      <xdr:rowOff>94343</xdr:rowOff>
    </xdr:to>
    <xdr:sp macro="" textlink="">
      <xdr:nvSpPr>
        <xdr:cNvPr id="495" name="円/楕円 494">
          <a:extLst>
            <a:ext uri="{FF2B5EF4-FFF2-40B4-BE49-F238E27FC236}">
              <a16:creationId xmlns:a16="http://schemas.microsoft.com/office/drawing/2014/main" id="{8D338C11-FE82-4534-A0ED-9D18179C31BE}"/>
            </a:ext>
          </a:extLst>
        </xdr:cNvPr>
        <xdr:cNvSpPr/>
      </xdr:nvSpPr>
      <xdr:spPr>
        <a:xfrm>
          <a:off x="16268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79120</xdr:rowOff>
    </xdr:from>
    <xdr:ext cx="405111" cy="259045"/>
    <xdr:sp macro="" textlink="">
      <xdr:nvSpPr>
        <xdr:cNvPr id="496" name="【公民館】&#10;有形固定資産減価償却率該当値テキスト">
          <a:extLst>
            <a:ext uri="{FF2B5EF4-FFF2-40B4-BE49-F238E27FC236}">
              <a16:creationId xmlns:a16="http://schemas.microsoft.com/office/drawing/2014/main" id="{6E7C3C5F-C859-4087-80EA-D9DA18FB781B}"/>
            </a:ext>
          </a:extLst>
        </xdr:cNvPr>
        <xdr:cNvSpPr txBox="1"/>
      </xdr:nvSpPr>
      <xdr:spPr>
        <a:xfrm>
          <a:off x="16408400" y="1842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oneCellAnchor>
    <xdr:from>
      <xdr:col>22</xdr:col>
      <xdr:colOff>149868</xdr:colOff>
      <xdr:row>103</xdr:row>
      <xdr:rowOff>141895</xdr:rowOff>
    </xdr:from>
    <xdr:ext cx="405111" cy="259045"/>
    <xdr:sp macro="" textlink="">
      <xdr:nvSpPr>
        <xdr:cNvPr id="497" name="n_1aveValue【公民館】&#10;有形固定資産減価償却率">
          <a:extLst>
            <a:ext uri="{FF2B5EF4-FFF2-40B4-BE49-F238E27FC236}">
              <a16:creationId xmlns:a16="http://schemas.microsoft.com/office/drawing/2014/main" id="{99A314DF-ADAA-4199-9865-2DA7414035A4}"/>
            </a:ext>
          </a:extLst>
        </xdr:cNvPr>
        <xdr:cNvSpPr txBox="1"/>
      </xdr:nvSpPr>
      <xdr:spPr>
        <a:xfrm>
          <a:off x="15266043" y="1780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8" name="正方形/長方形 497">
          <a:extLst>
            <a:ext uri="{FF2B5EF4-FFF2-40B4-BE49-F238E27FC236}">
              <a16:creationId xmlns:a16="http://schemas.microsoft.com/office/drawing/2014/main" id="{5CA6EFC3-7CC4-45D1-A8BB-DE2DF7A7F13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9" name="正方形/長方形 498">
          <a:extLst>
            <a:ext uri="{FF2B5EF4-FFF2-40B4-BE49-F238E27FC236}">
              <a16:creationId xmlns:a16="http://schemas.microsoft.com/office/drawing/2014/main" id="{94A1E91A-1263-44F1-9A0F-9D450E753CF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0" name="正方形/長方形 499">
          <a:extLst>
            <a:ext uri="{FF2B5EF4-FFF2-40B4-BE49-F238E27FC236}">
              <a16:creationId xmlns:a16="http://schemas.microsoft.com/office/drawing/2014/main" id="{46115579-38C4-4012-9721-BA62884C1AA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1" name="正方形/長方形 500">
          <a:extLst>
            <a:ext uri="{FF2B5EF4-FFF2-40B4-BE49-F238E27FC236}">
              <a16:creationId xmlns:a16="http://schemas.microsoft.com/office/drawing/2014/main" id="{F6CDD1A2-F7A4-4483-AB52-F8E03DD7843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2" name="正方形/長方形 501">
          <a:extLst>
            <a:ext uri="{FF2B5EF4-FFF2-40B4-BE49-F238E27FC236}">
              <a16:creationId xmlns:a16="http://schemas.microsoft.com/office/drawing/2014/main" id="{18289113-D333-401D-B6E3-BBB6E812A2C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3" name="正方形/長方形 502">
          <a:extLst>
            <a:ext uri="{FF2B5EF4-FFF2-40B4-BE49-F238E27FC236}">
              <a16:creationId xmlns:a16="http://schemas.microsoft.com/office/drawing/2014/main" id="{C3E31183-007B-4B4B-99EA-36A56F619EA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4" name="正方形/長方形 503">
          <a:extLst>
            <a:ext uri="{FF2B5EF4-FFF2-40B4-BE49-F238E27FC236}">
              <a16:creationId xmlns:a16="http://schemas.microsoft.com/office/drawing/2014/main" id="{90788BBB-2DC6-43C6-AA50-CADE2C46E0F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5" name="正方形/長方形 504">
          <a:extLst>
            <a:ext uri="{FF2B5EF4-FFF2-40B4-BE49-F238E27FC236}">
              <a16:creationId xmlns:a16="http://schemas.microsoft.com/office/drawing/2014/main" id="{F92E2AEC-C5C7-40B3-B155-D9C46B60DF3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6" name="テキスト ボックス 505">
          <a:extLst>
            <a:ext uri="{FF2B5EF4-FFF2-40B4-BE49-F238E27FC236}">
              <a16:creationId xmlns:a16="http://schemas.microsoft.com/office/drawing/2014/main" id="{A26736C6-47D8-4D20-98F3-EB547265179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7" name="直線コネクタ 506">
          <a:extLst>
            <a:ext uri="{FF2B5EF4-FFF2-40B4-BE49-F238E27FC236}">
              <a16:creationId xmlns:a16="http://schemas.microsoft.com/office/drawing/2014/main" id="{AB8FA08E-98EE-4AE0-8861-9E25D6199E1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8" name="直線コネクタ 507">
          <a:extLst>
            <a:ext uri="{FF2B5EF4-FFF2-40B4-BE49-F238E27FC236}">
              <a16:creationId xmlns:a16="http://schemas.microsoft.com/office/drawing/2014/main" id="{2C31606F-0EE2-47D6-84C6-321243DDB6F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9" name="テキスト ボックス 508">
          <a:extLst>
            <a:ext uri="{FF2B5EF4-FFF2-40B4-BE49-F238E27FC236}">
              <a16:creationId xmlns:a16="http://schemas.microsoft.com/office/drawing/2014/main" id="{53647645-88BD-4FFF-ACDE-7583DE43AFA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0" name="直線コネクタ 509">
          <a:extLst>
            <a:ext uri="{FF2B5EF4-FFF2-40B4-BE49-F238E27FC236}">
              <a16:creationId xmlns:a16="http://schemas.microsoft.com/office/drawing/2014/main" id="{D56CAEF2-5700-4A5A-88EC-0EF68639A54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1" name="テキスト ボックス 510">
          <a:extLst>
            <a:ext uri="{FF2B5EF4-FFF2-40B4-BE49-F238E27FC236}">
              <a16:creationId xmlns:a16="http://schemas.microsoft.com/office/drawing/2014/main" id="{22478CBF-FE75-4549-B545-BF7E91E1B04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2" name="直線コネクタ 511">
          <a:extLst>
            <a:ext uri="{FF2B5EF4-FFF2-40B4-BE49-F238E27FC236}">
              <a16:creationId xmlns:a16="http://schemas.microsoft.com/office/drawing/2014/main" id="{12C66859-1D9A-4652-A81B-981FB9F5EEB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3" name="テキスト ボックス 512">
          <a:extLst>
            <a:ext uri="{FF2B5EF4-FFF2-40B4-BE49-F238E27FC236}">
              <a16:creationId xmlns:a16="http://schemas.microsoft.com/office/drawing/2014/main" id="{35B0F8EC-62BB-4DDA-BD7F-4191348AF04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4" name="直線コネクタ 513">
          <a:extLst>
            <a:ext uri="{FF2B5EF4-FFF2-40B4-BE49-F238E27FC236}">
              <a16:creationId xmlns:a16="http://schemas.microsoft.com/office/drawing/2014/main" id="{C52D1249-0E0E-4C19-B7D3-B77704EEF9C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5" name="テキスト ボックス 514">
          <a:extLst>
            <a:ext uri="{FF2B5EF4-FFF2-40B4-BE49-F238E27FC236}">
              <a16:creationId xmlns:a16="http://schemas.microsoft.com/office/drawing/2014/main" id="{5AFEA115-DC0B-4F6C-8CC8-7E69D244750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6" name="直線コネクタ 515">
          <a:extLst>
            <a:ext uri="{FF2B5EF4-FFF2-40B4-BE49-F238E27FC236}">
              <a16:creationId xmlns:a16="http://schemas.microsoft.com/office/drawing/2014/main" id="{86193325-03FD-4D2C-BC7C-803C0A5E58D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7" name="テキスト ボックス 516">
          <a:extLst>
            <a:ext uri="{FF2B5EF4-FFF2-40B4-BE49-F238E27FC236}">
              <a16:creationId xmlns:a16="http://schemas.microsoft.com/office/drawing/2014/main" id="{7DAEFD77-1B46-4835-A0CD-DF73FD7C781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8" name="直線コネクタ 517">
          <a:extLst>
            <a:ext uri="{FF2B5EF4-FFF2-40B4-BE49-F238E27FC236}">
              <a16:creationId xmlns:a16="http://schemas.microsoft.com/office/drawing/2014/main" id="{CCA339DA-B3BF-46DC-BBE8-A6AD23B63E8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9" name="テキスト ボックス 518">
          <a:extLst>
            <a:ext uri="{FF2B5EF4-FFF2-40B4-BE49-F238E27FC236}">
              <a16:creationId xmlns:a16="http://schemas.microsoft.com/office/drawing/2014/main" id="{CB3B7251-323C-4456-939F-9A80114CFD7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0" name="【公民館】&#10;一人当たり面積グラフ枠">
          <a:extLst>
            <a:ext uri="{FF2B5EF4-FFF2-40B4-BE49-F238E27FC236}">
              <a16:creationId xmlns:a16="http://schemas.microsoft.com/office/drawing/2014/main" id="{FDBE4CB5-80E8-488D-B795-846041F6281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21" name="直線コネクタ 520">
          <a:extLst>
            <a:ext uri="{FF2B5EF4-FFF2-40B4-BE49-F238E27FC236}">
              <a16:creationId xmlns:a16="http://schemas.microsoft.com/office/drawing/2014/main" id="{BE63E79A-CBB5-4090-A842-A9A39B610643}"/>
            </a:ext>
          </a:extLst>
        </xdr:cNvPr>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22" name="【公民館】&#10;一人当たり面積最小値テキスト">
          <a:extLst>
            <a:ext uri="{FF2B5EF4-FFF2-40B4-BE49-F238E27FC236}">
              <a16:creationId xmlns:a16="http://schemas.microsoft.com/office/drawing/2014/main" id="{B24689E4-865B-4D6E-B0C5-F12438D57C56}"/>
            </a:ext>
          </a:extLst>
        </xdr:cNvPr>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23" name="直線コネクタ 522">
          <a:extLst>
            <a:ext uri="{FF2B5EF4-FFF2-40B4-BE49-F238E27FC236}">
              <a16:creationId xmlns:a16="http://schemas.microsoft.com/office/drawing/2014/main" id="{D35E0190-E1A1-4EDF-A97F-612545118CF7}"/>
            </a:ext>
          </a:extLst>
        </xdr:cNvPr>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24" name="【公民館】&#10;一人当たり面積最大値テキスト">
          <a:extLst>
            <a:ext uri="{FF2B5EF4-FFF2-40B4-BE49-F238E27FC236}">
              <a16:creationId xmlns:a16="http://schemas.microsoft.com/office/drawing/2014/main" id="{EA0F4F90-66BE-4B59-9FBB-CD9F1D62AA02}"/>
            </a:ext>
          </a:extLst>
        </xdr:cNvPr>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25" name="直線コネクタ 524">
          <a:extLst>
            <a:ext uri="{FF2B5EF4-FFF2-40B4-BE49-F238E27FC236}">
              <a16:creationId xmlns:a16="http://schemas.microsoft.com/office/drawing/2014/main" id="{D5CB591B-5975-4861-9137-3143D16209B0}"/>
            </a:ext>
          </a:extLst>
        </xdr:cNvPr>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26" name="【公民館】&#10;一人当たり面積平均値テキスト">
          <a:extLst>
            <a:ext uri="{FF2B5EF4-FFF2-40B4-BE49-F238E27FC236}">
              <a16:creationId xmlns:a16="http://schemas.microsoft.com/office/drawing/2014/main" id="{C57F8967-C081-48A0-8B08-3B394A0F055E}"/>
            </a:ext>
          </a:extLst>
        </xdr:cNvPr>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27" name="フローチャート : 判断 526">
          <a:extLst>
            <a:ext uri="{FF2B5EF4-FFF2-40B4-BE49-F238E27FC236}">
              <a16:creationId xmlns:a16="http://schemas.microsoft.com/office/drawing/2014/main" id="{87A6E77A-CF07-4172-96EF-59531A79C6CA}"/>
            </a:ext>
          </a:extLst>
        </xdr:cNvPr>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528" name="フローチャート : 判断 527">
          <a:extLst>
            <a:ext uri="{FF2B5EF4-FFF2-40B4-BE49-F238E27FC236}">
              <a16:creationId xmlns:a16="http://schemas.microsoft.com/office/drawing/2014/main" id="{A1B598EB-65E0-4843-9801-6150E9B765BD}"/>
            </a:ext>
          </a:extLst>
        </xdr:cNvPr>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B3E3CF1F-4967-4914-9683-2C9E09515C0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6E8A26F9-CF59-497B-B215-656FEBE67D9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5025CBF2-6B03-473B-867E-1B583E5ADFF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CFB77636-75A2-424C-926B-F00C242756D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37DDDB8D-6520-4EBA-981B-0659D55155E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36830</xdr:rowOff>
    </xdr:from>
    <xdr:to>
      <xdr:col>32</xdr:col>
      <xdr:colOff>238125</xdr:colOff>
      <xdr:row>101</xdr:row>
      <xdr:rowOff>138430</xdr:rowOff>
    </xdr:to>
    <xdr:sp macro="" textlink="">
      <xdr:nvSpPr>
        <xdr:cNvPr id="534" name="円/楕円 533">
          <a:extLst>
            <a:ext uri="{FF2B5EF4-FFF2-40B4-BE49-F238E27FC236}">
              <a16:creationId xmlns:a16="http://schemas.microsoft.com/office/drawing/2014/main" id="{C9795685-5511-4669-A054-1D46ECAC3998}"/>
            </a:ext>
          </a:extLst>
        </xdr:cNvPr>
        <xdr:cNvSpPr/>
      </xdr:nvSpPr>
      <xdr:spPr>
        <a:xfrm>
          <a:off x="22110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161307</xdr:rowOff>
    </xdr:from>
    <xdr:ext cx="469744" cy="259045"/>
    <xdr:sp macro="" textlink="">
      <xdr:nvSpPr>
        <xdr:cNvPr id="535" name="【公民館】&#10;一人当たり面積該当値テキスト">
          <a:extLst>
            <a:ext uri="{FF2B5EF4-FFF2-40B4-BE49-F238E27FC236}">
              <a16:creationId xmlns:a16="http://schemas.microsoft.com/office/drawing/2014/main" id="{CE28DED1-5EA0-418A-9642-8522259A52D2}"/>
            </a:ext>
          </a:extLst>
        </xdr:cNvPr>
        <xdr:cNvSpPr txBox="1"/>
      </xdr:nvSpPr>
      <xdr:spPr>
        <a:xfrm>
          <a:off x="22250400" y="1730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0.332</a:t>
          </a:r>
          <a:endParaRPr kumimoji="1" lang="ja-JP" altLang="en-US" sz="1000" b="1">
            <a:solidFill>
              <a:srgbClr val="FF0000"/>
            </a:solidFill>
            <a:latin typeface="ＭＳ Ｐゴシック"/>
          </a:endParaRPr>
        </a:p>
      </xdr:txBody>
    </xdr:sp>
    <xdr:clientData/>
  </xdr:oneCellAnchor>
  <xdr:oneCellAnchor>
    <xdr:from>
      <xdr:col>30</xdr:col>
      <xdr:colOff>473152</xdr:colOff>
      <xdr:row>103</xdr:row>
      <xdr:rowOff>124477</xdr:rowOff>
    </xdr:from>
    <xdr:ext cx="469744" cy="259045"/>
    <xdr:sp macro="" textlink="">
      <xdr:nvSpPr>
        <xdr:cNvPr id="536" name="n_1aveValue【公民館】&#10;一人当たり面積">
          <a:extLst>
            <a:ext uri="{FF2B5EF4-FFF2-40B4-BE49-F238E27FC236}">
              <a16:creationId xmlns:a16="http://schemas.microsoft.com/office/drawing/2014/main" id="{B1DEFFEE-14C4-4D07-BED8-04B8C5B523A4}"/>
            </a:ext>
          </a:extLst>
        </xdr:cNvPr>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7" name="正方形/長方形 536">
          <a:extLst>
            <a:ext uri="{FF2B5EF4-FFF2-40B4-BE49-F238E27FC236}">
              <a16:creationId xmlns:a16="http://schemas.microsoft.com/office/drawing/2014/main" id="{70BEEBF0-2E64-4729-97D5-86D6BE45C4E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8" name="正方形/長方形 537">
          <a:extLst>
            <a:ext uri="{FF2B5EF4-FFF2-40B4-BE49-F238E27FC236}">
              <a16:creationId xmlns:a16="http://schemas.microsoft.com/office/drawing/2014/main" id="{C2AC3B53-DFD9-4042-B7EA-B581F5F39AB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9" name="テキスト ボックス 538">
          <a:extLst>
            <a:ext uri="{FF2B5EF4-FFF2-40B4-BE49-F238E27FC236}">
              <a16:creationId xmlns:a16="http://schemas.microsoft.com/office/drawing/2014/main" id="{3135116E-FF34-4E0B-A652-DC393C1721A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橋りょうや公営住宅は長寿命化計画等に基づき計画的に改修しているため、類似団体と比較し有形固定資産減価償却率が低くなっている。また、公民館は類似団体と比較し、一人当たり面積は広く、有形固定資産減価償却が低くなっていることから、比較的新しく、かつ施設が充実しているといえる。</a:t>
          </a:r>
          <a:endParaRPr lang="ja-JP" altLang="ja-JP" sz="1400">
            <a:effectLst/>
          </a:endParaRPr>
        </a:p>
        <a:p>
          <a:r>
            <a:rPr kumimoji="1" lang="en-US" altLang="ja-JP" sz="1300">
              <a:latin typeface="ＭＳ Ｐゴシック"/>
            </a:rPr>
            <a:t>		</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758DCBA0-3352-4185-BBE6-55584D557CE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519B7B0C-35C1-4322-94E4-FD9BA904DAB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8BAB769B-0787-4197-AD5A-3004C9558DF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F2074D60-D31D-4CFE-82F4-B51FCA9A249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北海道七飯町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3BF832CD-15C7-48B2-BA8D-D751E1319CF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1F20AA91-1B17-4F14-9C30-DD6CD0363F3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409481EC-2C7D-47A6-A982-D283912FCC2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E1936FBB-D9B2-4596-B590-F7206249491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D901275D-B3F7-4DF8-953B-3EC7EDFC626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E2752D18-49B6-4E6F-911C-15345CD9410E}"/>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28,574
28,492
216.75
12,906,248
12,494,803
204,086
6,853,393
11,400,910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B94063E6-FE9C-4E1C-B294-3E375D585D1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8B4E8A65-2004-4DC6-B1B0-A031194CA46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DD2385BF-3F6C-4A15-955C-18ED97F7184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55.4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F5BCE482-DE64-47FF-A654-63C066126D6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C4E00FF5-9788-41D6-84B1-E294EE47ECE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30FDC7FF-A76B-4345-8FE3-5E673E1C536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753410B5-1B9A-43CD-9546-2870E76EEB5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EF9C5789-1E1F-4B3C-9C3B-0A080AFBC279}"/>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8ADBEBDB-6C40-4073-92B5-4EA1EE6175FA}"/>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6D69B385-83F3-4014-A0A5-64CAD2FE5EA9}"/>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9378DC63-98A8-4277-AD36-FF0FF7E8EF6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4AE6C798-F3CD-4DD5-AD9B-4CEB1C2056C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5123BDF6-C905-4E9E-B73E-7C5E9A5935A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BE6A6EAF-2F33-426C-A25F-39E0E721A01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96268C6C-7FDB-4790-B3B5-9E1C2319414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7C9A17F0-D6B7-4D5E-9743-FC7B72415B6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3DDE5B29-5640-495E-B95C-2030BE01D22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B9787B8C-4229-4236-B82C-57598AC6C995}"/>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2298DE5-E10A-4002-937E-34420430F42D}"/>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5D0EDA91-0D78-45B7-A97D-07D0D2E59438}"/>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9DCBEBE5-C57F-4561-A030-1786C6374527}"/>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FBADCD34-444B-4ADF-8AFE-69FED50AA95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9235E83E-717A-4BAA-B619-750C4AF76F4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95E792B-3FBA-40C9-B13B-89F68E20112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5BCF0481-0535-402C-9DEE-B4953A789B9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C0B20966-94A0-4FAF-8B07-1807C973767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BCBE3BB5-4497-43B5-995C-9DDB9604610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8DAB2628-BA32-44B6-A5EC-F8C1635299A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8104D062-6313-4C9A-8BD8-0DC31A04666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a:extLst>
            <a:ext uri="{FF2B5EF4-FFF2-40B4-BE49-F238E27FC236}">
              <a16:creationId xmlns:a16="http://schemas.microsoft.com/office/drawing/2014/main" id="{29593B39-8BDC-4B34-BF62-E3581DBC910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a:extLst>
            <a:ext uri="{FF2B5EF4-FFF2-40B4-BE49-F238E27FC236}">
              <a16:creationId xmlns:a16="http://schemas.microsoft.com/office/drawing/2014/main" id="{47AD1925-BA4A-442E-8A1E-E30CED5E965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a:extLst>
            <a:ext uri="{FF2B5EF4-FFF2-40B4-BE49-F238E27FC236}">
              <a16:creationId xmlns:a16="http://schemas.microsoft.com/office/drawing/2014/main" id="{1E47787E-3734-4FB9-B091-227A4033350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a:extLst>
            <a:ext uri="{FF2B5EF4-FFF2-40B4-BE49-F238E27FC236}">
              <a16:creationId xmlns:a16="http://schemas.microsoft.com/office/drawing/2014/main" id="{DAEC168B-709A-459C-A358-AF8FB1E1C19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a:extLst>
            <a:ext uri="{FF2B5EF4-FFF2-40B4-BE49-F238E27FC236}">
              <a16:creationId xmlns:a16="http://schemas.microsoft.com/office/drawing/2014/main" id="{C1411A09-5D95-4B7E-B75B-FC6342F46F8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a:extLst>
            <a:ext uri="{FF2B5EF4-FFF2-40B4-BE49-F238E27FC236}">
              <a16:creationId xmlns:a16="http://schemas.microsoft.com/office/drawing/2014/main" id="{CD91BEC0-2869-4CA6-913F-A779D74EF20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a:extLst>
            <a:ext uri="{FF2B5EF4-FFF2-40B4-BE49-F238E27FC236}">
              <a16:creationId xmlns:a16="http://schemas.microsoft.com/office/drawing/2014/main" id="{31AC74F5-2910-46A4-8ECC-641B81E8406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a:extLst>
            <a:ext uri="{FF2B5EF4-FFF2-40B4-BE49-F238E27FC236}">
              <a16:creationId xmlns:a16="http://schemas.microsoft.com/office/drawing/2014/main" id="{06452E34-281F-482F-A76B-72C7B0D65A4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a:extLst>
            <a:ext uri="{FF2B5EF4-FFF2-40B4-BE49-F238E27FC236}">
              <a16:creationId xmlns:a16="http://schemas.microsoft.com/office/drawing/2014/main" id="{89B9467E-64BF-47B0-9DEC-17278AC6B65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a:extLst>
            <a:ext uri="{FF2B5EF4-FFF2-40B4-BE49-F238E27FC236}">
              <a16:creationId xmlns:a16="http://schemas.microsoft.com/office/drawing/2014/main" id="{7220EFA9-D444-48E9-87E9-27496A76A14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a:extLst>
            <a:ext uri="{FF2B5EF4-FFF2-40B4-BE49-F238E27FC236}">
              <a16:creationId xmlns:a16="http://schemas.microsoft.com/office/drawing/2014/main" id="{44F71265-DAC4-4BBC-BDED-99A561CEB5F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a:extLst>
            <a:ext uri="{FF2B5EF4-FFF2-40B4-BE49-F238E27FC236}">
              <a16:creationId xmlns:a16="http://schemas.microsoft.com/office/drawing/2014/main" id="{F4AFB6AA-B41C-4612-ACA9-3DE618DA656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a:extLst>
            <a:ext uri="{FF2B5EF4-FFF2-40B4-BE49-F238E27FC236}">
              <a16:creationId xmlns:a16="http://schemas.microsoft.com/office/drawing/2014/main" id="{1E32FC94-8C2F-47DC-8D77-52B833E1888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a:extLst>
            <a:ext uri="{FF2B5EF4-FFF2-40B4-BE49-F238E27FC236}">
              <a16:creationId xmlns:a16="http://schemas.microsoft.com/office/drawing/2014/main" id="{CAE59CA6-7144-4236-91D6-FD59B4031EA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a:extLst>
            <a:ext uri="{FF2B5EF4-FFF2-40B4-BE49-F238E27FC236}">
              <a16:creationId xmlns:a16="http://schemas.microsoft.com/office/drawing/2014/main" id="{FFDDB36F-95F0-4E61-8EAE-5610D221FF3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a:extLst>
            <a:ext uri="{FF2B5EF4-FFF2-40B4-BE49-F238E27FC236}">
              <a16:creationId xmlns:a16="http://schemas.microsoft.com/office/drawing/2014/main" id="{10B6DFF6-1009-4E0E-8CE7-CA1874832C7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a:extLst>
            <a:ext uri="{FF2B5EF4-FFF2-40B4-BE49-F238E27FC236}">
              <a16:creationId xmlns:a16="http://schemas.microsoft.com/office/drawing/2014/main" id="{18432FD1-0448-47AE-86F5-3451DD944FF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a:extLst>
            <a:ext uri="{FF2B5EF4-FFF2-40B4-BE49-F238E27FC236}">
              <a16:creationId xmlns:a16="http://schemas.microsoft.com/office/drawing/2014/main" id="{BE3130A0-ACA0-4DF7-B285-3E3B4440C2A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a:extLst>
            <a:ext uri="{FF2B5EF4-FFF2-40B4-BE49-F238E27FC236}">
              <a16:creationId xmlns:a16="http://schemas.microsoft.com/office/drawing/2014/main" id="{8434709B-DA61-4181-A4A5-97B38B108CF7}"/>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a:extLst>
            <a:ext uri="{FF2B5EF4-FFF2-40B4-BE49-F238E27FC236}">
              <a16:creationId xmlns:a16="http://schemas.microsoft.com/office/drawing/2014/main" id="{58F7B053-E1E9-4414-A2A3-EF76B0E3D2F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a:extLst>
            <a:ext uri="{FF2B5EF4-FFF2-40B4-BE49-F238E27FC236}">
              <a16:creationId xmlns:a16="http://schemas.microsoft.com/office/drawing/2014/main" id="{A2A3996E-95E9-4D1E-8194-D55CDFDAA55C}"/>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a:extLst>
            <a:ext uri="{FF2B5EF4-FFF2-40B4-BE49-F238E27FC236}">
              <a16:creationId xmlns:a16="http://schemas.microsoft.com/office/drawing/2014/main" id="{C4C9B455-0DD7-4560-921C-25BC42A542C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a:extLst>
            <a:ext uri="{FF2B5EF4-FFF2-40B4-BE49-F238E27FC236}">
              <a16:creationId xmlns:a16="http://schemas.microsoft.com/office/drawing/2014/main" id="{8DC00D2A-E470-4892-8441-A51777D02BE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a:extLst>
            <a:ext uri="{FF2B5EF4-FFF2-40B4-BE49-F238E27FC236}">
              <a16:creationId xmlns:a16="http://schemas.microsoft.com/office/drawing/2014/main" id="{E3C7B9DE-B9B0-49E2-9966-B8BBEF92547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BE46B2F3-C6FD-4D46-BDF2-3E10D404037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a:extLst>
            <a:ext uri="{FF2B5EF4-FFF2-40B4-BE49-F238E27FC236}">
              <a16:creationId xmlns:a16="http://schemas.microsoft.com/office/drawing/2014/main" id="{6D9C9FFF-BBE9-413B-B5E5-267D39253EB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215EFDD6-78AC-49FC-83EA-4B4DF32200B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a:extLst>
            <a:ext uri="{FF2B5EF4-FFF2-40B4-BE49-F238E27FC236}">
              <a16:creationId xmlns:a16="http://schemas.microsoft.com/office/drawing/2014/main" id="{92B45123-EDA7-46A3-AB88-2BF7E6F3779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353B8850-6CDF-4EBE-B504-D80C281D1F2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a:extLst>
            <a:ext uri="{FF2B5EF4-FFF2-40B4-BE49-F238E27FC236}">
              <a16:creationId xmlns:a16="http://schemas.microsoft.com/office/drawing/2014/main" id="{C50D6033-8F23-4BE1-BC26-37C98C16019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71" name="テキスト ボックス 70">
          <a:extLst>
            <a:ext uri="{FF2B5EF4-FFF2-40B4-BE49-F238E27FC236}">
              <a16:creationId xmlns:a16="http://schemas.microsoft.com/office/drawing/2014/main" id="{1A473B26-2997-416C-804D-0B77B5638012}"/>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a:extLst>
            <a:ext uri="{FF2B5EF4-FFF2-40B4-BE49-F238E27FC236}">
              <a16:creationId xmlns:a16="http://schemas.microsoft.com/office/drawing/2014/main" id="{B406C411-090F-4343-BE86-F11040FEF22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a:extLst>
            <a:ext uri="{FF2B5EF4-FFF2-40B4-BE49-F238E27FC236}">
              <a16:creationId xmlns:a16="http://schemas.microsoft.com/office/drawing/2014/main" id="{FBBCF5C5-47DC-4FBA-AC93-4848AE787D0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a:extLst>
            <a:ext uri="{FF2B5EF4-FFF2-40B4-BE49-F238E27FC236}">
              <a16:creationId xmlns:a16="http://schemas.microsoft.com/office/drawing/2014/main" id="{85A69411-9F25-440C-9086-A7FEA57A38F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75" name="直線コネクタ 74">
          <a:extLst>
            <a:ext uri="{FF2B5EF4-FFF2-40B4-BE49-F238E27FC236}">
              <a16:creationId xmlns:a16="http://schemas.microsoft.com/office/drawing/2014/main" id="{DA5D1992-4601-41BF-A1E1-80BC97BE0BF3}"/>
            </a:ext>
          </a:extLst>
        </xdr:cNvPr>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76" name="【体育館・プール】&#10;有形固定資産減価償却率最小値テキスト">
          <a:extLst>
            <a:ext uri="{FF2B5EF4-FFF2-40B4-BE49-F238E27FC236}">
              <a16:creationId xmlns:a16="http://schemas.microsoft.com/office/drawing/2014/main" id="{74CAF2AD-215C-4B53-96AE-4DFFDF7DC0F0}"/>
            </a:ext>
          </a:extLst>
        </xdr:cNvPr>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77" name="直線コネクタ 76">
          <a:extLst>
            <a:ext uri="{FF2B5EF4-FFF2-40B4-BE49-F238E27FC236}">
              <a16:creationId xmlns:a16="http://schemas.microsoft.com/office/drawing/2014/main" id="{D3C8300B-3C63-4CC4-B1CC-A7F5BD898953}"/>
            </a:ext>
          </a:extLst>
        </xdr:cNvPr>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78" name="【体育館・プール】&#10;有形固定資産減価償却率最大値テキスト">
          <a:extLst>
            <a:ext uri="{FF2B5EF4-FFF2-40B4-BE49-F238E27FC236}">
              <a16:creationId xmlns:a16="http://schemas.microsoft.com/office/drawing/2014/main" id="{AC59DCCB-385C-4343-A1BD-8A0AE11A7033}"/>
            </a:ext>
          </a:extLst>
        </xdr:cNvPr>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79" name="直線コネクタ 78">
          <a:extLst>
            <a:ext uri="{FF2B5EF4-FFF2-40B4-BE49-F238E27FC236}">
              <a16:creationId xmlns:a16="http://schemas.microsoft.com/office/drawing/2014/main" id="{61C4BBC9-0381-4D38-903C-3DB832404409}"/>
            </a:ext>
          </a:extLst>
        </xdr:cNvPr>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80" name="【体育館・プール】&#10;有形固定資産減価償却率平均値テキスト">
          <a:extLst>
            <a:ext uri="{FF2B5EF4-FFF2-40B4-BE49-F238E27FC236}">
              <a16:creationId xmlns:a16="http://schemas.microsoft.com/office/drawing/2014/main" id="{FBB019BD-08D1-4611-B953-291F2BFB626E}"/>
            </a:ext>
          </a:extLst>
        </xdr:cNvPr>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81" name="フローチャート : 判断 80">
          <a:extLst>
            <a:ext uri="{FF2B5EF4-FFF2-40B4-BE49-F238E27FC236}">
              <a16:creationId xmlns:a16="http://schemas.microsoft.com/office/drawing/2014/main" id="{A60FF401-0D36-4AAE-9249-6DCD90795495}"/>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82" name="フローチャート : 判断 81">
          <a:extLst>
            <a:ext uri="{FF2B5EF4-FFF2-40B4-BE49-F238E27FC236}">
              <a16:creationId xmlns:a16="http://schemas.microsoft.com/office/drawing/2014/main" id="{5CB71EBA-194C-4DC2-BF66-2C9A47C8889F}"/>
            </a:ext>
          </a:extLst>
        </xdr:cNvPr>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124477</xdr:rowOff>
    </xdr:from>
    <xdr:ext cx="405111" cy="259045"/>
    <xdr:sp macro="" textlink="">
      <xdr:nvSpPr>
        <xdr:cNvPr id="83" name="n_1aveValue【体育館・プール】&#10;有形固定資産減価償却率">
          <a:extLst>
            <a:ext uri="{FF2B5EF4-FFF2-40B4-BE49-F238E27FC236}">
              <a16:creationId xmlns:a16="http://schemas.microsoft.com/office/drawing/2014/main" id="{6DC6A66F-4FF1-4A34-90EA-5E5366CBCF5B}"/>
            </a:ext>
          </a:extLst>
        </xdr:cNvPr>
        <xdr:cNvSpPr txBox="1"/>
      </xdr:nvSpPr>
      <xdr:spPr>
        <a:xfrm>
          <a:off x="3582043"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12085F5-ACDD-4702-BE73-54BEC88839C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a:extLst>
            <a:ext uri="{FF2B5EF4-FFF2-40B4-BE49-F238E27FC236}">
              <a16:creationId xmlns:a16="http://schemas.microsoft.com/office/drawing/2014/main" id="{48F46267-18D7-456B-B748-E9B0AB886EB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a:extLst>
            <a:ext uri="{FF2B5EF4-FFF2-40B4-BE49-F238E27FC236}">
              <a16:creationId xmlns:a16="http://schemas.microsoft.com/office/drawing/2014/main" id="{74D8719A-0516-4551-B1C4-FBCE808CA46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1D99044-C115-48C5-820E-4626AB60CC8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a:extLst>
            <a:ext uri="{FF2B5EF4-FFF2-40B4-BE49-F238E27FC236}">
              <a16:creationId xmlns:a16="http://schemas.microsoft.com/office/drawing/2014/main" id="{17928446-E468-4EB0-AB95-0A49EF2617B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73297</xdr:rowOff>
    </xdr:from>
    <xdr:to>
      <xdr:col>6</xdr:col>
      <xdr:colOff>561975</xdr:colOff>
      <xdr:row>59</xdr:row>
      <xdr:rowOff>3447</xdr:rowOff>
    </xdr:to>
    <xdr:sp macro="" textlink="">
      <xdr:nvSpPr>
        <xdr:cNvPr id="89" name="円/楕円 88">
          <a:extLst>
            <a:ext uri="{FF2B5EF4-FFF2-40B4-BE49-F238E27FC236}">
              <a16:creationId xmlns:a16="http://schemas.microsoft.com/office/drawing/2014/main" id="{0FE4B74F-5708-467C-8E6E-448795CA123F}"/>
            </a:ext>
          </a:extLst>
        </xdr:cNvPr>
        <xdr:cNvSpPr/>
      </xdr:nvSpPr>
      <xdr:spPr>
        <a:xfrm>
          <a:off x="45847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96174</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44700F05-A147-4AD5-9235-9AAD240DE66C}"/>
            </a:ext>
          </a:extLst>
        </xdr:cNvPr>
        <xdr:cNvSpPr txBox="1"/>
      </xdr:nvSpPr>
      <xdr:spPr>
        <a:xfrm>
          <a:off x="4724400" y="986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1" name="正方形/長方形 90">
          <a:extLst>
            <a:ext uri="{FF2B5EF4-FFF2-40B4-BE49-F238E27FC236}">
              <a16:creationId xmlns:a16="http://schemas.microsoft.com/office/drawing/2014/main" id="{8CEECF7C-62DC-4C77-9744-8FF838352FC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2" name="正方形/長方形 91">
          <a:extLst>
            <a:ext uri="{FF2B5EF4-FFF2-40B4-BE49-F238E27FC236}">
              <a16:creationId xmlns:a16="http://schemas.microsoft.com/office/drawing/2014/main" id="{C66433AE-80E0-4A40-8C80-64CD8755982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3" name="正方形/長方形 92">
          <a:extLst>
            <a:ext uri="{FF2B5EF4-FFF2-40B4-BE49-F238E27FC236}">
              <a16:creationId xmlns:a16="http://schemas.microsoft.com/office/drawing/2014/main" id="{B3DFA090-B4D7-4E90-8159-B8D1429B083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4" name="正方形/長方形 93">
          <a:extLst>
            <a:ext uri="{FF2B5EF4-FFF2-40B4-BE49-F238E27FC236}">
              <a16:creationId xmlns:a16="http://schemas.microsoft.com/office/drawing/2014/main" id="{C53E1F21-C322-4126-BE67-4371BA828B6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5" name="正方形/長方形 94">
          <a:extLst>
            <a:ext uri="{FF2B5EF4-FFF2-40B4-BE49-F238E27FC236}">
              <a16:creationId xmlns:a16="http://schemas.microsoft.com/office/drawing/2014/main" id="{937ADF6E-217E-479F-B603-8C413B0CD12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6" name="正方形/長方形 95">
          <a:extLst>
            <a:ext uri="{FF2B5EF4-FFF2-40B4-BE49-F238E27FC236}">
              <a16:creationId xmlns:a16="http://schemas.microsoft.com/office/drawing/2014/main" id="{7E9DB8BB-4C5E-4A8E-875F-A2D4EA38692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7" name="正方形/長方形 96">
          <a:extLst>
            <a:ext uri="{FF2B5EF4-FFF2-40B4-BE49-F238E27FC236}">
              <a16:creationId xmlns:a16="http://schemas.microsoft.com/office/drawing/2014/main" id="{EEC46C1B-065C-4607-85AC-6D923180FC9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8" name="正方形/長方形 97">
          <a:extLst>
            <a:ext uri="{FF2B5EF4-FFF2-40B4-BE49-F238E27FC236}">
              <a16:creationId xmlns:a16="http://schemas.microsoft.com/office/drawing/2014/main" id="{48062769-9341-44C9-AAFA-4B16A5E1969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9" name="テキスト ボックス 98">
          <a:extLst>
            <a:ext uri="{FF2B5EF4-FFF2-40B4-BE49-F238E27FC236}">
              <a16:creationId xmlns:a16="http://schemas.microsoft.com/office/drawing/2014/main" id="{0675788B-185F-42C6-B01E-20DA2EF3D33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0" name="直線コネクタ 99">
          <a:extLst>
            <a:ext uri="{FF2B5EF4-FFF2-40B4-BE49-F238E27FC236}">
              <a16:creationId xmlns:a16="http://schemas.microsoft.com/office/drawing/2014/main" id="{EEC8A975-D204-47D9-90C0-C186A59F418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a:extLst>
            <a:ext uri="{FF2B5EF4-FFF2-40B4-BE49-F238E27FC236}">
              <a16:creationId xmlns:a16="http://schemas.microsoft.com/office/drawing/2014/main" id="{7D2DA800-9C68-48AF-B3EE-AFE72AF4B78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a:extLst>
            <a:ext uri="{FF2B5EF4-FFF2-40B4-BE49-F238E27FC236}">
              <a16:creationId xmlns:a16="http://schemas.microsoft.com/office/drawing/2014/main" id="{8704C875-6696-4F08-8F37-9D6AB8CCC31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a:extLst>
            <a:ext uri="{FF2B5EF4-FFF2-40B4-BE49-F238E27FC236}">
              <a16:creationId xmlns:a16="http://schemas.microsoft.com/office/drawing/2014/main" id="{DCB24A16-2378-49DC-A42D-9F34E1AF449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a:extLst>
            <a:ext uri="{FF2B5EF4-FFF2-40B4-BE49-F238E27FC236}">
              <a16:creationId xmlns:a16="http://schemas.microsoft.com/office/drawing/2014/main" id="{033517B9-CC3C-487D-AF99-8D0427B1E03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a:extLst>
            <a:ext uri="{FF2B5EF4-FFF2-40B4-BE49-F238E27FC236}">
              <a16:creationId xmlns:a16="http://schemas.microsoft.com/office/drawing/2014/main" id="{746AF728-A642-4A33-85D9-485F62A74F3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a:extLst>
            <a:ext uri="{FF2B5EF4-FFF2-40B4-BE49-F238E27FC236}">
              <a16:creationId xmlns:a16="http://schemas.microsoft.com/office/drawing/2014/main" id="{CCAB89AC-809D-469D-B2AD-F92E91C16D1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a:extLst>
            <a:ext uri="{FF2B5EF4-FFF2-40B4-BE49-F238E27FC236}">
              <a16:creationId xmlns:a16="http://schemas.microsoft.com/office/drawing/2014/main" id="{6E9ADC0A-3DDE-496A-82CB-81C97C283D2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a:extLst>
            <a:ext uri="{FF2B5EF4-FFF2-40B4-BE49-F238E27FC236}">
              <a16:creationId xmlns:a16="http://schemas.microsoft.com/office/drawing/2014/main" id="{CACA6F3C-1156-4199-94C4-49E45A49FAA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a:extLst>
            <a:ext uri="{FF2B5EF4-FFF2-40B4-BE49-F238E27FC236}">
              <a16:creationId xmlns:a16="http://schemas.microsoft.com/office/drawing/2014/main" id="{0893C28C-A9D7-4D1D-895C-B6FC80F744E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a:extLst>
            <a:ext uri="{FF2B5EF4-FFF2-40B4-BE49-F238E27FC236}">
              <a16:creationId xmlns:a16="http://schemas.microsoft.com/office/drawing/2014/main" id="{B823C615-982C-4503-9249-D98432E996C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a:extLst>
            <a:ext uri="{FF2B5EF4-FFF2-40B4-BE49-F238E27FC236}">
              <a16:creationId xmlns:a16="http://schemas.microsoft.com/office/drawing/2014/main" id="{7284FC60-396E-40E7-807D-2A8FEFA20E9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a:extLst>
            <a:ext uri="{FF2B5EF4-FFF2-40B4-BE49-F238E27FC236}">
              <a16:creationId xmlns:a16="http://schemas.microsoft.com/office/drawing/2014/main" id="{711B7371-B247-402D-8ECA-29716654BF6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a:extLst>
            <a:ext uri="{FF2B5EF4-FFF2-40B4-BE49-F238E27FC236}">
              <a16:creationId xmlns:a16="http://schemas.microsoft.com/office/drawing/2014/main" id="{3DB93032-AF5F-4D4C-8BD3-95CF0822924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14" name="直線コネクタ 113">
          <a:extLst>
            <a:ext uri="{FF2B5EF4-FFF2-40B4-BE49-F238E27FC236}">
              <a16:creationId xmlns:a16="http://schemas.microsoft.com/office/drawing/2014/main" id="{32F80615-79C2-47C0-A4F3-08D26958B64B}"/>
            </a:ext>
          </a:extLst>
        </xdr:cNvPr>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15" name="【体育館・プール】&#10;一人当たり面積最小値テキスト">
          <a:extLst>
            <a:ext uri="{FF2B5EF4-FFF2-40B4-BE49-F238E27FC236}">
              <a16:creationId xmlns:a16="http://schemas.microsoft.com/office/drawing/2014/main" id="{D07B3BAB-F95B-462E-9C3C-D0A43DB73153}"/>
            </a:ext>
          </a:extLst>
        </xdr:cNvPr>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16" name="直線コネクタ 115">
          <a:extLst>
            <a:ext uri="{FF2B5EF4-FFF2-40B4-BE49-F238E27FC236}">
              <a16:creationId xmlns:a16="http://schemas.microsoft.com/office/drawing/2014/main" id="{C45F9174-4022-49AA-AE6E-E8BEC22778A3}"/>
            </a:ext>
          </a:extLst>
        </xdr:cNvPr>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17" name="【体育館・プール】&#10;一人当たり面積最大値テキスト">
          <a:extLst>
            <a:ext uri="{FF2B5EF4-FFF2-40B4-BE49-F238E27FC236}">
              <a16:creationId xmlns:a16="http://schemas.microsoft.com/office/drawing/2014/main" id="{D0E6EFC3-4FD2-4C96-91B0-D810ED816CB4}"/>
            </a:ext>
          </a:extLst>
        </xdr:cNvPr>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18" name="直線コネクタ 117">
          <a:extLst>
            <a:ext uri="{FF2B5EF4-FFF2-40B4-BE49-F238E27FC236}">
              <a16:creationId xmlns:a16="http://schemas.microsoft.com/office/drawing/2014/main" id="{F1D69AF0-1C2B-4520-8655-8B9CED8AD211}"/>
            </a:ext>
          </a:extLst>
        </xdr:cNvPr>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105427</xdr:rowOff>
    </xdr:from>
    <xdr:ext cx="469744" cy="259045"/>
    <xdr:sp macro="" textlink="">
      <xdr:nvSpPr>
        <xdr:cNvPr id="119" name="【体育館・プール】&#10;一人当たり面積平均値テキスト">
          <a:extLst>
            <a:ext uri="{FF2B5EF4-FFF2-40B4-BE49-F238E27FC236}">
              <a16:creationId xmlns:a16="http://schemas.microsoft.com/office/drawing/2014/main" id="{080A76D6-A44E-4D19-AE05-04DF1818EE1B}"/>
            </a:ext>
          </a:extLst>
        </xdr:cNvPr>
        <xdr:cNvSpPr txBox="1"/>
      </xdr:nvSpPr>
      <xdr:spPr>
        <a:xfrm>
          <a:off x="10566400" y="1022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20" name="フローチャート : 判断 119">
          <a:extLst>
            <a:ext uri="{FF2B5EF4-FFF2-40B4-BE49-F238E27FC236}">
              <a16:creationId xmlns:a16="http://schemas.microsoft.com/office/drawing/2014/main" id="{B19662C8-373C-4A9F-AC31-5344F60ACCA0}"/>
            </a:ext>
          </a:extLst>
        </xdr:cNvPr>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21" name="フローチャート : 判断 120">
          <a:extLst>
            <a:ext uri="{FF2B5EF4-FFF2-40B4-BE49-F238E27FC236}">
              <a16:creationId xmlns:a16="http://schemas.microsoft.com/office/drawing/2014/main" id="{4531411B-AB6C-46BA-B410-357D4764BE74}"/>
            </a:ext>
          </a:extLst>
        </xdr:cNvPr>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48277</xdr:rowOff>
    </xdr:from>
    <xdr:ext cx="469744" cy="259045"/>
    <xdr:sp macro="" textlink="">
      <xdr:nvSpPr>
        <xdr:cNvPr id="122" name="n_1aveValue【体育館・プール】&#10;一人当たり面積">
          <a:extLst>
            <a:ext uri="{FF2B5EF4-FFF2-40B4-BE49-F238E27FC236}">
              <a16:creationId xmlns:a16="http://schemas.microsoft.com/office/drawing/2014/main" id="{C04D1CC3-A3B4-4285-A018-13CC5BA58FFF}"/>
            </a:ext>
          </a:extLst>
        </xdr:cNvPr>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a:extLst>
            <a:ext uri="{FF2B5EF4-FFF2-40B4-BE49-F238E27FC236}">
              <a16:creationId xmlns:a16="http://schemas.microsoft.com/office/drawing/2014/main" id="{D8E96653-B085-4325-AEFF-28B3D24FC61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a:extLst>
            <a:ext uri="{FF2B5EF4-FFF2-40B4-BE49-F238E27FC236}">
              <a16:creationId xmlns:a16="http://schemas.microsoft.com/office/drawing/2014/main" id="{85A82D18-2F81-47CB-B1AB-D4F71A5CDC1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a:extLst>
            <a:ext uri="{FF2B5EF4-FFF2-40B4-BE49-F238E27FC236}">
              <a16:creationId xmlns:a16="http://schemas.microsoft.com/office/drawing/2014/main" id="{FBABF55B-B024-4A0C-BA88-8E58C36C384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a:extLst>
            <a:ext uri="{FF2B5EF4-FFF2-40B4-BE49-F238E27FC236}">
              <a16:creationId xmlns:a16="http://schemas.microsoft.com/office/drawing/2014/main" id="{B34237C5-0A57-4BAE-92C8-8FDEB5AA9B6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734D883E-A31D-4391-AB29-921B3170450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25400</xdr:rowOff>
    </xdr:from>
    <xdr:to>
      <xdr:col>15</xdr:col>
      <xdr:colOff>231775</xdr:colOff>
      <xdr:row>61</xdr:row>
      <xdr:rowOff>127000</xdr:rowOff>
    </xdr:to>
    <xdr:sp macro="" textlink="">
      <xdr:nvSpPr>
        <xdr:cNvPr id="128" name="円/楕円 127">
          <a:extLst>
            <a:ext uri="{FF2B5EF4-FFF2-40B4-BE49-F238E27FC236}">
              <a16:creationId xmlns:a16="http://schemas.microsoft.com/office/drawing/2014/main" id="{30426705-868C-4C23-9F90-681172FD9A8D}"/>
            </a:ext>
          </a:extLst>
        </xdr:cNvPr>
        <xdr:cNvSpPr/>
      </xdr:nvSpPr>
      <xdr:spPr>
        <a:xfrm>
          <a:off x="104267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3827</xdr:rowOff>
    </xdr:from>
    <xdr:ext cx="469744" cy="259045"/>
    <xdr:sp macro="" textlink="">
      <xdr:nvSpPr>
        <xdr:cNvPr id="129" name="【体育館・プール】&#10;一人当たり面積該当値テキスト">
          <a:extLst>
            <a:ext uri="{FF2B5EF4-FFF2-40B4-BE49-F238E27FC236}">
              <a16:creationId xmlns:a16="http://schemas.microsoft.com/office/drawing/2014/main" id="{DE52F31C-D65E-4494-8A76-D29D2D5EF106}"/>
            </a:ext>
          </a:extLst>
        </xdr:cNvPr>
        <xdr:cNvSpPr txBox="1"/>
      </xdr:nvSpPr>
      <xdr:spPr>
        <a:xfrm>
          <a:off x="10566400"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a:extLst>
            <a:ext uri="{FF2B5EF4-FFF2-40B4-BE49-F238E27FC236}">
              <a16:creationId xmlns:a16="http://schemas.microsoft.com/office/drawing/2014/main" id="{6D85A168-4A6E-47AE-AFA7-0123ED389EF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a:extLst>
            <a:ext uri="{FF2B5EF4-FFF2-40B4-BE49-F238E27FC236}">
              <a16:creationId xmlns:a16="http://schemas.microsoft.com/office/drawing/2014/main" id="{1FA3F017-EC71-4EC7-82BB-474D8C8C640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a:extLst>
            <a:ext uri="{FF2B5EF4-FFF2-40B4-BE49-F238E27FC236}">
              <a16:creationId xmlns:a16="http://schemas.microsoft.com/office/drawing/2014/main" id="{B98D54D5-1112-4BFB-A596-518A88F5648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a:extLst>
            <a:ext uri="{FF2B5EF4-FFF2-40B4-BE49-F238E27FC236}">
              <a16:creationId xmlns:a16="http://schemas.microsoft.com/office/drawing/2014/main" id="{C3642F80-C413-41F9-A740-C7040FD3F46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a:extLst>
            <a:ext uri="{FF2B5EF4-FFF2-40B4-BE49-F238E27FC236}">
              <a16:creationId xmlns:a16="http://schemas.microsoft.com/office/drawing/2014/main" id="{49AD7BD9-CF82-4D21-B735-66CB1BA2E1B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a:extLst>
            <a:ext uri="{FF2B5EF4-FFF2-40B4-BE49-F238E27FC236}">
              <a16:creationId xmlns:a16="http://schemas.microsoft.com/office/drawing/2014/main" id="{5F34915A-F49D-4306-8791-4269AA39212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a:extLst>
            <a:ext uri="{FF2B5EF4-FFF2-40B4-BE49-F238E27FC236}">
              <a16:creationId xmlns:a16="http://schemas.microsoft.com/office/drawing/2014/main" id="{F4E6B3AE-D89C-4D4F-9F20-EE3F7AD8CC8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a:extLst>
            <a:ext uri="{FF2B5EF4-FFF2-40B4-BE49-F238E27FC236}">
              <a16:creationId xmlns:a16="http://schemas.microsoft.com/office/drawing/2014/main" id="{63551688-DB71-4DD0-BE79-80C80B69A6C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a:extLst>
            <a:ext uri="{FF2B5EF4-FFF2-40B4-BE49-F238E27FC236}">
              <a16:creationId xmlns:a16="http://schemas.microsoft.com/office/drawing/2014/main" id="{22EAB45F-97B9-440F-840E-375A5FB2EC1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a:extLst>
            <a:ext uri="{FF2B5EF4-FFF2-40B4-BE49-F238E27FC236}">
              <a16:creationId xmlns:a16="http://schemas.microsoft.com/office/drawing/2014/main" id="{0D2DB549-620D-4DCE-B960-235E150F914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0" name="テキスト ボックス 139">
          <a:extLst>
            <a:ext uri="{FF2B5EF4-FFF2-40B4-BE49-F238E27FC236}">
              <a16:creationId xmlns:a16="http://schemas.microsoft.com/office/drawing/2014/main" id="{F6FBE239-3ACB-448A-B8F2-215E7338F6E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41" name="直線コネクタ 140">
          <a:extLst>
            <a:ext uri="{FF2B5EF4-FFF2-40B4-BE49-F238E27FC236}">
              <a16:creationId xmlns:a16="http://schemas.microsoft.com/office/drawing/2014/main" id="{251A42F8-D3AE-4316-94D9-4EDA9A6F54FE}"/>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2" name="テキスト ボックス 141">
          <a:extLst>
            <a:ext uri="{FF2B5EF4-FFF2-40B4-BE49-F238E27FC236}">
              <a16:creationId xmlns:a16="http://schemas.microsoft.com/office/drawing/2014/main" id="{32B9921B-4C78-41FC-AF68-E1D7F81A0FF2}"/>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3" name="直線コネクタ 142">
          <a:extLst>
            <a:ext uri="{FF2B5EF4-FFF2-40B4-BE49-F238E27FC236}">
              <a16:creationId xmlns:a16="http://schemas.microsoft.com/office/drawing/2014/main" id="{E34D44C7-AC14-4204-B406-939CE7CA5F67}"/>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4" name="テキスト ボックス 143">
          <a:extLst>
            <a:ext uri="{FF2B5EF4-FFF2-40B4-BE49-F238E27FC236}">
              <a16:creationId xmlns:a16="http://schemas.microsoft.com/office/drawing/2014/main" id="{5AE29529-AB01-4341-97EA-A70415619AF9}"/>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5" name="直線コネクタ 144">
          <a:extLst>
            <a:ext uri="{FF2B5EF4-FFF2-40B4-BE49-F238E27FC236}">
              <a16:creationId xmlns:a16="http://schemas.microsoft.com/office/drawing/2014/main" id="{EA08081E-E90E-46D9-A939-5CEC0BA2E408}"/>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6" name="テキスト ボックス 145">
          <a:extLst>
            <a:ext uri="{FF2B5EF4-FFF2-40B4-BE49-F238E27FC236}">
              <a16:creationId xmlns:a16="http://schemas.microsoft.com/office/drawing/2014/main" id="{F8A06EE6-ED37-4605-9F8D-358B94A8139E}"/>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7" name="直線コネクタ 146">
          <a:extLst>
            <a:ext uri="{FF2B5EF4-FFF2-40B4-BE49-F238E27FC236}">
              <a16:creationId xmlns:a16="http://schemas.microsoft.com/office/drawing/2014/main" id="{50E9E6B2-C8EB-4295-AAE8-1B42D4A3FFDC}"/>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48" name="テキスト ボックス 147">
          <a:extLst>
            <a:ext uri="{FF2B5EF4-FFF2-40B4-BE49-F238E27FC236}">
              <a16:creationId xmlns:a16="http://schemas.microsoft.com/office/drawing/2014/main" id="{6C530D7A-2713-4AE8-A04F-CEC84B76415D}"/>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a:extLst>
            <a:ext uri="{FF2B5EF4-FFF2-40B4-BE49-F238E27FC236}">
              <a16:creationId xmlns:a16="http://schemas.microsoft.com/office/drawing/2014/main" id="{3C531616-3B65-4007-9406-A6F82FB3928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a:extLst>
            <a:ext uri="{FF2B5EF4-FFF2-40B4-BE49-F238E27FC236}">
              <a16:creationId xmlns:a16="http://schemas.microsoft.com/office/drawing/2014/main" id="{3D5366E8-2B49-4F6B-9BE7-DC1B7454721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a:extLst>
            <a:ext uri="{FF2B5EF4-FFF2-40B4-BE49-F238E27FC236}">
              <a16:creationId xmlns:a16="http://schemas.microsoft.com/office/drawing/2014/main" id="{F1D43E92-5592-465E-A7C6-A227F090A33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152" name="直線コネクタ 151">
          <a:extLst>
            <a:ext uri="{FF2B5EF4-FFF2-40B4-BE49-F238E27FC236}">
              <a16:creationId xmlns:a16="http://schemas.microsoft.com/office/drawing/2014/main" id="{05020CF2-90E2-4B8D-989C-EDAF2BEA4A1C}"/>
            </a:ext>
          </a:extLst>
        </xdr:cNvPr>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153" name="【福祉施設】&#10;有形固定資産減価償却率最小値テキスト">
          <a:extLst>
            <a:ext uri="{FF2B5EF4-FFF2-40B4-BE49-F238E27FC236}">
              <a16:creationId xmlns:a16="http://schemas.microsoft.com/office/drawing/2014/main" id="{7EF81720-42F8-4D7D-8391-C2278154C710}"/>
            </a:ext>
          </a:extLst>
        </xdr:cNvPr>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154" name="直線コネクタ 153">
          <a:extLst>
            <a:ext uri="{FF2B5EF4-FFF2-40B4-BE49-F238E27FC236}">
              <a16:creationId xmlns:a16="http://schemas.microsoft.com/office/drawing/2014/main" id="{74C1E33D-4D6B-4BC4-9794-F532A223C58A}"/>
            </a:ext>
          </a:extLst>
        </xdr:cNvPr>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155" name="【福祉施設】&#10;有形固定資産減価償却率最大値テキスト">
          <a:extLst>
            <a:ext uri="{FF2B5EF4-FFF2-40B4-BE49-F238E27FC236}">
              <a16:creationId xmlns:a16="http://schemas.microsoft.com/office/drawing/2014/main" id="{105AF3B0-3363-417A-B9AE-0C487C856D7C}"/>
            </a:ext>
          </a:extLst>
        </xdr:cNvPr>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156" name="直線コネクタ 155">
          <a:extLst>
            <a:ext uri="{FF2B5EF4-FFF2-40B4-BE49-F238E27FC236}">
              <a16:creationId xmlns:a16="http://schemas.microsoft.com/office/drawing/2014/main" id="{CA729CF1-3ECA-4D51-B7FD-91550EE794AA}"/>
            </a:ext>
          </a:extLst>
        </xdr:cNvPr>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117619</xdr:rowOff>
    </xdr:from>
    <xdr:ext cx="405111" cy="259045"/>
    <xdr:sp macro="" textlink="">
      <xdr:nvSpPr>
        <xdr:cNvPr id="157" name="【福祉施設】&#10;有形固定資産減価償却率平均値テキスト">
          <a:extLst>
            <a:ext uri="{FF2B5EF4-FFF2-40B4-BE49-F238E27FC236}">
              <a16:creationId xmlns:a16="http://schemas.microsoft.com/office/drawing/2014/main" id="{360FE3ED-9C2A-43C4-BD82-F86AE7B4451B}"/>
            </a:ext>
          </a:extLst>
        </xdr:cNvPr>
        <xdr:cNvSpPr txBox="1"/>
      </xdr:nvSpPr>
      <xdr:spPr>
        <a:xfrm>
          <a:off x="4724400" y="14347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158" name="フローチャート : 判断 157">
          <a:extLst>
            <a:ext uri="{FF2B5EF4-FFF2-40B4-BE49-F238E27FC236}">
              <a16:creationId xmlns:a16="http://schemas.microsoft.com/office/drawing/2014/main" id="{054D7C87-4BD4-4A9A-B7D1-24F520168FC3}"/>
            </a:ext>
          </a:extLst>
        </xdr:cNvPr>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159" name="フローチャート : 判断 158">
          <a:extLst>
            <a:ext uri="{FF2B5EF4-FFF2-40B4-BE49-F238E27FC236}">
              <a16:creationId xmlns:a16="http://schemas.microsoft.com/office/drawing/2014/main" id="{5CD13F06-8E7C-490D-B98E-94D2FE3B1505}"/>
            </a:ext>
          </a:extLst>
        </xdr:cNvPr>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160290</xdr:rowOff>
    </xdr:from>
    <xdr:ext cx="405111" cy="259045"/>
    <xdr:sp macro="" textlink="">
      <xdr:nvSpPr>
        <xdr:cNvPr id="160" name="n_1aveValue【福祉施設】&#10;有形固定資産減価償却率">
          <a:extLst>
            <a:ext uri="{FF2B5EF4-FFF2-40B4-BE49-F238E27FC236}">
              <a16:creationId xmlns:a16="http://schemas.microsoft.com/office/drawing/2014/main" id="{6F17668A-5370-4CFC-9BFF-33C1AAF64B6F}"/>
            </a:ext>
          </a:extLst>
        </xdr:cNvPr>
        <xdr:cNvSpPr txBox="1"/>
      </xdr:nvSpPr>
      <xdr:spPr>
        <a:xfrm>
          <a:off x="3582043"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a:extLst>
            <a:ext uri="{FF2B5EF4-FFF2-40B4-BE49-F238E27FC236}">
              <a16:creationId xmlns:a16="http://schemas.microsoft.com/office/drawing/2014/main" id="{63AEB117-0330-4EBE-96C8-3F4502C762E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a:extLst>
            <a:ext uri="{FF2B5EF4-FFF2-40B4-BE49-F238E27FC236}">
              <a16:creationId xmlns:a16="http://schemas.microsoft.com/office/drawing/2014/main" id="{8F187F04-DE65-43E5-BF35-41616584A3A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a:extLst>
            <a:ext uri="{FF2B5EF4-FFF2-40B4-BE49-F238E27FC236}">
              <a16:creationId xmlns:a16="http://schemas.microsoft.com/office/drawing/2014/main" id="{F4E8A70B-5DCE-4A50-A754-BFEDCB96679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a:extLst>
            <a:ext uri="{FF2B5EF4-FFF2-40B4-BE49-F238E27FC236}">
              <a16:creationId xmlns:a16="http://schemas.microsoft.com/office/drawing/2014/main" id="{43B041D1-FED8-4B50-ABEF-E31E683D151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a:extLst>
            <a:ext uri="{FF2B5EF4-FFF2-40B4-BE49-F238E27FC236}">
              <a16:creationId xmlns:a16="http://schemas.microsoft.com/office/drawing/2014/main" id="{D07F3D27-0C23-403E-8ACC-9FB1BBA2D2F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65024</xdr:rowOff>
    </xdr:from>
    <xdr:to>
      <xdr:col>6</xdr:col>
      <xdr:colOff>561975</xdr:colOff>
      <xdr:row>85</xdr:row>
      <xdr:rowOff>166624</xdr:rowOff>
    </xdr:to>
    <xdr:sp macro="" textlink="">
      <xdr:nvSpPr>
        <xdr:cNvPr id="166" name="円/楕円 165">
          <a:extLst>
            <a:ext uri="{FF2B5EF4-FFF2-40B4-BE49-F238E27FC236}">
              <a16:creationId xmlns:a16="http://schemas.microsoft.com/office/drawing/2014/main" id="{E0B9CCDF-5BBA-4481-BC6A-789C47048998}"/>
            </a:ext>
          </a:extLst>
        </xdr:cNvPr>
        <xdr:cNvSpPr/>
      </xdr:nvSpPr>
      <xdr:spPr>
        <a:xfrm>
          <a:off x="45847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151401</xdr:rowOff>
    </xdr:from>
    <xdr:ext cx="405111" cy="259045"/>
    <xdr:sp macro="" textlink="">
      <xdr:nvSpPr>
        <xdr:cNvPr id="167" name="【福祉施設】&#10;有形固定資産減価償却率該当値テキスト">
          <a:extLst>
            <a:ext uri="{FF2B5EF4-FFF2-40B4-BE49-F238E27FC236}">
              <a16:creationId xmlns:a16="http://schemas.microsoft.com/office/drawing/2014/main" id="{FDF1B207-62D7-4362-BBD9-3C6D3171AEED}"/>
            </a:ext>
          </a:extLst>
        </xdr:cNvPr>
        <xdr:cNvSpPr txBox="1"/>
      </xdr:nvSpPr>
      <xdr:spPr>
        <a:xfrm>
          <a:off x="4724400" y="14553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a:extLst>
            <a:ext uri="{FF2B5EF4-FFF2-40B4-BE49-F238E27FC236}">
              <a16:creationId xmlns:a16="http://schemas.microsoft.com/office/drawing/2014/main" id="{B1C8E5F7-C9DF-4803-B4D1-E69337FF38F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a:extLst>
            <a:ext uri="{FF2B5EF4-FFF2-40B4-BE49-F238E27FC236}">
              <a16:creationId xmlns:a16="http://schemas.microsoft.com/office/drawing/2014/main" id="{B3D27D97-88EC-4FF5-A2A5-97F330F777A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a:extLst>
            <a:ext uri="{FF2B5EF4-FFF2-40B4-BE49-F238E27FC236}">
              <a16:creationId xmlns:a16="http://schemas.microsoft.com/office/drawing/2014/main" id="{7FD5AF3A-E7D6-4408-B538-96A29EDF604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a:extLst>
            <a:ext uri="{FF2B5EF4-FFF2-40B4-BE49-F238E27FC236}">
              <a16:creationId xmlns:a16="http://schemas.microsoft.com/office/drawing/2014/main" id="{FEC9FA2C-4D92-4DB8-94A6-51513EDDF72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a:extLst>
            <a:ext uri="{FF2B5EF4-FFF2-40B4-BE49-F238E27FC236}">
              <a16:creationId xmlns:a16="http://schemas.microsoft.com/office/drawing/2014/main" id="{3CE87DCB-AA1A-4096-82F8-317446CD921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a:extLst>
            <a:ext uri="{FF2B5EF4-FFF2-40B4-BE49-F238E27FC236}">
              <a16:creationId xmlns:a16="http://schemas.microsoft.com/office/drawing/2014/main" id="{CB7C7008-3AA5-4FA2-AAE9-E7379697219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a:extLst>
            <a:ext uri="{FF2B5EF4-FFF2-40B4-BE49-F238E27FC236}">
              <a16:creationId xmlns:a16="http://schemas.microsoft.com/office/drawing/2014/main" id="{4390F060-BAE4-4804-BA50-126A51CCA05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a:extLst>
            <a:ext uri="{FF2B5EF4-FFF2-40B4-BE49-F238E27FC236}">
              <a16:creationId xmlns:a16="http://schemas.microsoft.com/office/drawing/2014/main" id="{5EF8AE6A-0BF9-41FC-8B42-28521844D3C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a:extLst>
            <a:ext uri="{FF2B5EF4-FFF2-40B4-BE49-F238E27FC236}">
              <a16:creationId xmlns:a16="http://schemas.microsoft.com/office/drawing/2014/main" id="{A2BBD90F-908F-4DA5-BF48-69FCCBCBDA5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a:extLst>
            <a:ext uri="{FF2B5EF4-FFF2-40B4-BE49-F238E27FC236}">
              <a16:creationId xmlns:a16="http://schemas.microsoft.com/office/drawing/2014/main" id="{E9421738-DE4D-4F07-A336-D4B94951996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178" name="直線コネクタ 177">
          <a:extLst>
            <a:ext uri="{FF2B5EF4-FFF2-40B4-BE49-F238E27FC236}">
              <a16:creationId xmlns:a16="http://schemas.microsoft.com/office/drawing/2014/main" id="{B3955E4D-0604-48E2-9DE9-C02D65A522F2}"/>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179" name="テキスト ボックス 178">
          <a:extLst>
            <a:ext uri="{FF2B5EF4-FFF2-40B4-BE49-F238E27FC236}">
              <a16:creationId xmlns:a16="http://schemas.microsoft.com/office/drawing/2014/main" id="{455F1DB5-D801-4151-8500-8C027CABB50E}"/>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0" name="直線コネクタ 179">
          <a:extLst>
            <a:ext uri="{FF2B5EF4-FFF2-40B4-BE49-F238E27FC236}">
              <a16:creationId xmlns:a16="http://schemas.microsoft.com/office/drawing/2014/main" id="{9FB0DF8E-6054-41AE-875B-2C937CE97F5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1" name="テキスト ボックス 180">
          <a:extLst>
            <a:ext uri="{FF2B5EF4-FFF2-40B4-BE49-F238E27FC236}">
              <a16:creationId xmlns:a16="http://schemas.microsoft.com/office/drawing/2014/main" id="{3AFB829B-5B50-4CC1-A2DC-9B2CEA55689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182" name="直線コネクタ 181">
          <a:extLst>
            <a:ext uri="{FF2B5EF4-FFF2-40B4-BE49-F238E27FC236}">
              <a16:creationId xmlns:a16="http://schemas.microsoft.com/office/drawing/2014/main" id="{ADF4B0E7-0918-4CF8-9DB3-2B525747C227}"/>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183" name="テキスト ボックス 182">
          <a:extLst>
            <a:ext uri="{FF2B5EF4-FFF2-40B4-BE49-F238E27FC236}">
              <a16:creationId xmlns:a16="http://schemas.microsoft.com/office/drawing/2014/main" id="{DCDAF28C-2388-428B-AC58-44D232E35AB2}"/>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4" name="直線コネクタ 183">
          <a:extLst>
            <a:ext uri="{FF2B5EF4-FFF2-40B4-BE49-F238E27FC236}">
              <a16:creationId xmlns:a16="http://schemas.microsoft.com/office/drawing/2014/main" id="{EF4C775E-C120-444C-9A54-0B26213BA81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5" name="テキスト ボックス 184">
          <a:extLst>
            <a:ext uri="{FF2B5EF4-FFF2-40B4-BE49-F238E27FC236}">
              <a16:creationId xmlns:a16="http://schemas.microsoft.com/office/drawing/2014/main" id="{DA6E6B41-D90B-42DD-803C-9701479DF43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6" name="【福祉施設】&#10;一人当たり面積グラフ枠">
          <a:extLst>
            <a:ext uri="{FF2B5EF4-FFF2-40B4-BE49-F238E27FC236}">
              <a16:creationId xmlns:a16="http://schemas.microsoft.com/office/drawing/2014/main" id="{76D334AB-EAD2-4558-A342-5BA3B47E559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187" name="直線コネクタ 186">
          <a:extLst>
            <a:ext uri="{FF2B5EF4-FFF2-40B4-BE49-F238E27FC236}">
              <a16:creationId xmlns:a16="http://schemas.microsoft.com/office/drawing/2014/main" id="{6855AC30-FF07-4546-A4A2-3EFAAF543D42}"/>
            </a:ext>
          </a:extLst>
        </xdr:cNvPr>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188" name="【福祉施設】&#10;一人当たり面積最小値テキスト">
          <a:extLst>
            <a:ext uri="{FF2B5EF4-FFF2-40B4-BE49-F238E27FC236}">
              <a16:creationId xmlns:a16="http://schemas.microsoft.com/office/drawing/2014/main" id="{98B25D68-260D-419E-8BC3-16B081233C7E}"/>
            </a:ext>
          </a:extLst>
        </xdr:cNvPr>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189" name="直線コネクタ 188">
          <a:extLst>
            <a:ext uri="{FF2B5EF4-FFF2-40B4-BE49-F238E27FC236}">
              <a16:creationId xmlns:a16="http://schemas.microsoft.com/office/drawing/2014/main" id="{CC91E1E5-9BDF-4FC5-9257-04913155DBD1}"/>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190" name="【福祉施設】&#10;一人当たり面積最大値テキスト">
          <a:extLst>
            <a:ext uri="{FF2B5EF4-FFF2-40B4-BE49-F238E27FC236}">
              <a16:creationId xmlns:a16="http://schemas.microsoft.com/office/drawing/2014/main" id="{320EAE28-1654-4E61-A67E-49870F18A4EA}"/>
            </a:ext>
          </a:extLst>
        </xdr:cNvPr>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191" name="直線コネクタ 190">
          <a:extLst>
            <a:ext uri="{FF2B5EF4-FFF2-40B4-BE49-F238E27FC236}">
              <a16:creationId xmlns:a16="http://schemas.microsoft.com/office/drawing/2014/main" id="{6DA7EFF4-FDCF-4E28-BEC4-A2BCB09A6BA9}"/>
            </a:ext>
          </a:extLst>
        </xdr:cNvPr>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91457</xdr:rowOff>
    </xdr:from>
    <xdr:ext cx="469744" cy="259045"/>
    <xdr:sp macro="" textlink="">
      <xdr:nvSpPr>
        <xdr:cNvPr id="192" name="【福祉施設】&#10;一人当たり面積平均値テキスト">
          <a:extLst>
            <a:ext uri="{FF2B5EF4-FFF2-40B4-BE49-F238E27FC236}">
              <a16:creationId xmlns:a16="http://schemas.microsoft.com/office/drawing/2014/main" id="{5A4A5CF5-201D-4DF5-87B6-5D7739472659}"/>
            </a:ext>
          </a:extLst>
        </xdr:cNvPr>
        <xdr:cNvSpPr txBox="1"/>
      </xdr:nvSpPr>
      <xdr:spPr>
        <a:xfrm>
          <a:off x="10566400" y="1415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193" name="フローチャート : 判断 192">
          <a:extLst>
            <a:ext uri="{FF2B5EF4-FFF2-40B4-BE49-F238E27FC236}">
              <a16:creationId xmlns:a16="http://schemas.microsoft.com/office/drawing/2014/main" id="{2E167980-06B8-40FA-8B36-071D0F3A807A}"/>
            </a:ext>
          </a:extLst>
        </xdr:cNvPr>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194" name="フローチャート : 判断 193">
          <a:extLst>
            <a:ext uri="{FF2B5EF4-FFF2-40B4-BE49-F238E27FC236}">
              <a16:creationId xmlns:a16="http://schemas.microsoft.com/office/drawing/2014/main" id="{13457056-6508-45CA-A002-998D24116606}"/>
            </a:ext>
          </a:extLst>
        </xdr:cNvPr>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42563</xdr:rowOff>
    </xdr:from>
    <xdr:ext cx="469744" cy="259045"/>
    <xdr:sp macro="" textlink="">
      <xdr:nvSpPr>
        <xdr:cNvPr id="195" name="n_1aveValue【福祉施設】&#10;一人当たり面積">
          <a:extLst>
            <a:ext uri="{FF2B5EF4-FFF2-40B4-BE49-F238E27FC236}">
              <a16:creationId xmlns:a16="http://schemas.microsoft.com/office/drawing/2014/main" id="{D78F834F-5DB5-4F02-B75A-931D74B6888E}"/>
            </a:ext>
          </a:extLst>
        </xdr:cNvPr>
        <xdr:cNvSpPr txBox="1"/>
      </xdr:nvSpPr>
      <xdr:spPr>
        <a:xfrm>
          <a:off x="9391727" y="139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970F22E4-8A3B-4CFC-BE38-775B768FB84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7B9DA968-4503-4768-93A5-80858BAC142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8956B879-7160-45FE-AC07-28341923AF3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7D78DB12-6596-4EA2-8564-A4B873C6E68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15015BD1-56B2-4144-BD14-D172A9007AF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141605</xdr:rowOff>
    </xdr:from>
    <xdr:to>
      <xdr:col>15</xdr:col>
      <xdr:colOff>231775</xdr:colOff>
      <xdr:row>78</xdr:row>
      <xdr:rowOff>71755</xdr:rowOff>
    </xdr:to>
    <xdr:sp macro="" textlink="">
      <xdr:nvSpPr>
        <xdr:cNvPr id="201" name="円/楕円 200">
          <a:extLst>
            <a:ext uri="{FF2B5EF4-FFF2-40B4-BE49-F238E27FC236}">
              <a16:creationId xmlns:a16="http://schemas.microsoft.com/office/drawing/2014/main" id="{9CEF6B3E-1AEB-4F6B-BC5E-C912A75D888F}"/>
            </a:ext>
          </a:extLst>
        </xdr:cNvPr>
        <xdr:cNvSpPr/>
      </xdr:nvSpPr>
      <xdr:spPr>
        <a:xfrm>
          <a:off x="104267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94632</xdr:rowOff>
    </xdr:from>
    <xdr:ext cx="469744" cy="259045"/>
    <xdr:sp macro="" textlink="">
      <xdr:nvSpPr>
        <xdr:cNvPr id="202" name="【福祉施設】&#10;一人当たり面積該当値テキスト">
          <a:extLst>
            <a:ext uri="{FF2B5EF4-FFF2-40B4-BE49-F238E27FC236}">
              <a16:creationId xmlns:a16="http://schemas.microsoft.com/office/drawing/2014/main" id="{CCFABB16-537A-42E5-A4E2-85337A982F6E}"/>
            </a:ext>
          </a:extLst>
        </xdr:cNvPr>
        <xdr:cNvSpPr txBox="1"/>
      </xdr:nvSpPr>
      <xdr:spPr>
        <a:xfrm>
          <a:off x="10566400" y="1329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3" name="正方形/長方形 202">
          <a:extLst>
            <a:ext uri="{FF2B5EF4-FFF2-40B4-BE49-F238E27FC236}">
              <a16:creationId xmlns:a16="http://schemas.microsoft.com/office/drawing/2014/main" id="{08C8C2D9-928E-4D5E-A1D3-F475141B87F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4" name="正方形/長方形 203">
          <a:extLst>
            <a:ext uri="{FF2B5EF4-FFF2-40B4-BE49-F238E27FC236}">
              <a16:creationId xmlns:a16="http://schemas.microsoft.com/office/drawing/2014/main" id="{9830DC44-7923-4DBE-98D6-3E32624FE35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5" name="正方形/長方形 204">
          <a:extLst>
            <a:ext uri="{FF2B5EF4-FFF2-40B4-BE49-F238E27FC236}">
              <a16:creationId xmlns:a16="http://schemas.microsoft.com/office/drawing/2014/main" id="{21829869-CC68-4325-9DE1-CABD502CDB3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6" name="正方形/長方形 205">
          <a:extLst>
            <a:ext uri="{FF2B5EF4-FFF2-40B4-BE49-F238E27FC236}">
              <a16:creationId xmlns:a16="http://schemas.microsoft.com/office/drawing/2014/main" id="{61933DFB-044C-437C-9728-7ADC65FA453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7" name="正方形/長方形 206">
          <a:extLst>
            <a:ext uri="{FF2B5EF4-FFF2-40B4-BE49-F238E27FC236}">
              <a16:creationId xmlns:a16="http://schemas.microsoft.com/office/drawing/2014/main" id="{F9335DF4-9E82-4E3F-889F-079C13D5706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8" name="正方形/長方形 207">
          <a:extLst>
            <a:ext uri="{FF2B5EF4-FFF2-40B4-BE49-F238E27FC236}">
              <a16:creationId xmlns:a16="http://schemas.microsoft.com/office/drawing/2014/main" id="{ADA07710-ACFA-4A9B-AA5F-9460A6F2E76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9" name="正方形/長方形 208">
          <a:extLst>
            <a:ext uri="{FF2B5EF4-FFF2-40B4-BE49-F238E27FC236}">
              <a16:creationId xmlns:a16="http://schemas.microsoft.com/office/drawing/2014/main" id="{9CC6637D-31C3-410F-BFA7-CE1BA1D1A5C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0" name="正方形/長方形 209">
          <a:extLst>
            <a:ext uri="{FF2B5EF4-FFF2-40B4-BE49-F238E27FC236}">
              <a16:creationId xmlns:a16="http://schemas.microsoft.com/office/drawing/2014/main" id="{95545DE9-320E-43C8-AD0E-8E658327491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1" name="テキスト ボックス 210">
          <a:extLst>
            <a:ext uri="{FF2B5EF4-FFF2-40B4-BE49-F238E27FC236}">
              <a16:creationId xmlns:a16="http://schemas.microsoft.com/office/drawing/2014/main" id="{C1860C67-33C7-438A-BD00-FF954B42274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2" name="直線コネクタ 211">
          <a:extLst>
            <a:ext uri="{FF2B5EF4-FFF2-40B4-BE49-F238E27FC236}">
              <a16:creationId xmlns:a16="http://schemas.microsoft.com/office/drawing/2014/main" id="{E53994F9-4539-43D0-8E7B-978A456C662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3" name="テキスト ボックス 212">
          <a:extLst>
            <a:ext uri="{FF2B5EF4-FFF2-40B4-BE49-F238E27FC236}">
              <a16:creationId xmlns:a16="http://schemas.microsoft.com/office/drawing/2014/main" id="{8493218F-FC61-4734-89F5-17E3A4040BC9}"/>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4" name="直線コネクタ 213">
          <a:extLst>
            <a:ext uri="{FF2B5EF4-FFF2-40B4-BE49-F238E27FC236}">
              <a16:creationId xmlns:a16="http://schemas.microsoft.com/office/drawing/2014/main" id="{58411922-88E0-45DA-B3F7-DC01AD59D594}"/>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5" name="テキスト ボックス 214">
          <a:extLst>
            <a:ext uri="{FF2B5EF4-FFF2-40B4-BE49-F238E27FC236}">
              <a16:creationId xmlns:a16="http://schemas.microsoft.com/office/drawing/2014/main" id="{C0D3A583-3150-489E-A2F3-C97EDCE98639}"/>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6" name="直線コネクタ 215">
          <a:extLst>
            <a:ext uri="{FF2B5EF4-FFF2-40B4-BE49-F238E27FC236}">
              <a16:creationId xmlns:a16="http://schemas.microsoft.com/office/drawing/2014/main" id="{B3273D7D-18CC-4A37-87AD-38EE5A562B6C}"/>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7" name="テキスト ボックス 216">
          <a:extLst>
            <a:ext uri="{FF2B5EF4-FFF2-40B4-BE49-F238E27FC236}">
              <a16:creationId xmlns:a16="http://schemas.microsoft.com/office/drawing/2014/main" id="{37C033F9-3483-4C72-ADA2-9279C09278D9}"/>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18" name="直線コネクタ 217">
          <a:extLst>
            <a:ext uri="{FF2B5EF4-FFF2-40B4-BE49-F238E27FC236}">
              <a16:creationId xmlns:a16="http://schemas.microsoft.com/office/drawing/2014/main" id="{DDDBF16E-DABD-4DE4-B319-5767159E8D5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19" name="テキスト ボックス 218">
          <a:extLst>
            <a:ext uri="{FF2B5EF4-FFF2-40B4-BE49-F238E27FC236}">
              <a16:creationId xmlns:a16="http://schemas.microsoft.com/office/drawing/2014/main" id="{7568CF55-7FA6-4174-87E9-CBC371A3C7B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0" name="直線コネクタ 219">
          <a:extLst>
            <a:ext uri="{FF2B5EF4-FFF2-40B4-BE49-F238E27FC236}">
              <a16:creationId xmlns:a16="http://schemas.microsoft.com/office/drawing/2014/main" id="{EE3AEA8A-9F6B-492D-9E22-CA6D9D9B447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1" name="テキスト ボックス 220">
          <a:extLst>
            <a:ext uri="{FF2B5EF4-FFF2-40B4-BE49-F238E27FC236}">
              <a16:creationId xmlns:a16="http://schemas.microsoft.com/office/drawing/2014/main" id="{350DC0CF-BB52-4326-89F9-63BFEEFC41C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2" name="直線コネクタ 221">
          <a:extLst>
            <a:ext uri="{FF2B5EF4-FFF2-40B4-BE49-F238E27FC236}">
              <a16:creationId xmlns:a16="http://schemas.microsoft.com/office/drawing/2014/main" id="{7C4D1EB9-88C9-4452-BD07-BCD05C66EDDC}"/>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23" name="テキスト ボックス 222">
          <a:extLst>
            <a:ext uri="{FF2B5EF4-FFF2-40B4-BE49-F238E27FC236}">
              <a16:creationId xmlns:a16="http://schemas.microsoft.com/office/drawing/2014/main" id="{0A71A5BA-AEE7-474D-B4A7-D097FA60F09A}"/>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4" name="直線コネクタ 223">
          <a:extLst>
            <a:ext uri="{FF2B5EF4-FFF2-40B4-BE49-F238E27FC236}">
              <a16:creationId xmlns:a16="http://schemas.microsoft.com/office/drawing/2014/main" id="{45D84AAA-B0C9-418E-B98A-1FC4169DC1E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5" name="テキスト ボックス 224">
          <a:extLst>
            <a:ext uri="{FF2B5EF4-FFF2-40B4-BE49-F238E27FC236}">
              <a16:creationId xmlns:a16="http://schemas.microsoft.com/office/drawing/2014/main" id="{0C5990A9-2FE3-410E-A81C-6DF9425FEC3D}"/>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6" name="【市民会館】&#10;有形固定資産減価償却率グラフ枠">
          <a:extLst>
            <a:ext uri="{FF2B5EF4-FFF2-40B4-BE49-F238E27FC236}">
              <a16:creationId xmlns:a16="http://schemas.microsoft.com/office/drawing/2014/main" id="{EF89975F-4A73-4900-BC56-B0DB4F4F871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227" name="直線コネクタ 226">
          <a:extLst>
            <a:ext uri="{FF2B5EF4-FFF2-40B4-BE49-F238E27FC236}">
              <a16:creationId xmlns:a16="http://schemas.microsoft.com/office/drawing/2014/main" id="{0DD6B962-6615-4287-A847-C7223E15A019}"/>
            </a:ext>
          </a:extLst>
        </xdr:cNvPr>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228" name="【市民会館】&#10;有形固定資産減価償却率最小値テキスト">
          <a:extLst>
            <a:ext uri="{FF2B5EF4-FFF2-40B4-BE49-F238E27FC236}">
              <a16:creationId xmlns:a16="http://schemas.microsoft.com/office/drawing/2014/main" id="{48E6606C-FD9A-4984-9653-40A619C30944}"/>
            </a:ext>
          </a:extLst>
        </xdr:cNvPr>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229" name="直線コネクタ 228">
          <a:extLst>
            <a:ext uri="{FF2B5EF4-FFF2-40B4-BE49-F238E27FC236}">
              <a16:creationId xmlns:a16="http://schemas.microsoft.com/office/drawing/2014/main" id="{B411A07C-BC73-43CB-A3B0-A60D3F4EC0D8}"/>
            </a:ext>
          </a:extLst>
        </xdr:cNvPr>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230" name="【市民会館】&#10;有形固定資産減価償却率最大値テキスト">
          <a:extLst>
            <a:ext uri="{FF2B5EF4-FFF2-40B4-BE49-F238E27FC236}">
              <a16:creationId xmlns:a16="http://schemas.microsoft.com/office/drawing/2014/main" id="{79AD0A91-B2EE-4027-A0E6-247FEFAADCF3}"/>
            </a:ext>
          </a:extLst>
        </xdr:cNvPr>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231" name="直線コネクタ 230">
          <a:extLst>
            <a:ext uri="{FF2B5EF4-FFF2-40B4-BE49-F238E27FC236}">
              <a16:creationId xmlns:a16="http://schemas.microsoft.com/office/drawing/2014/main" id="{5D7A8097-CF9D-4F0E-8146-5A59BCEB49CF}"/>
            </a:ext>
          </a:extLst>
        </xdr:cNvPr>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2557</xdr:rowOff>
    </xdr:from>
    <xdr:ext cx="405111" cy="259045"/>
    <xdr:sp macro="" textlink="">
      <xdr:nvSpPr>
        <xdr:cNvPr id="232" name="【市民会館】&#10;有形固定資産減価償却率平均値テキスト">
          <a:extLst>
            <a:ext uri="{FF2B5EF4-FFF2-40B4-BE49-F238E27FC236}">
              <a16:creationId xmlns:a16="http://schemas.microsoft.com/office/drawing/2014/main" id="{B262619E-2786-490E-A380-8246020159A1}"/>
            </a:ext>
          </a:extLst>
        </xdr:cNvPr>
        <xdr:cNvSpPr txBox="1"/>
      </xdr:nvSpPr>
      <xdr:spPr>
        <a:xfrm>
          <a:off x="47244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233" name="フローチャート : 判断 232">
          <a:extLst>
            <a:ext uri="{FF2B5EF4-FFF2-40B4-BE49-F238E27FC236}">
              <a16:creationId xmlns:a16="http://schemas.microsoft.com/office/drawing/2014/main" id="{EA4A1C73-FFF6-424E-8292-0951680355A8}"/>
            </a:ext>
          </a:extLst>
        </xdr:cNvPr>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234" name="フローチャート : 判断 233">
          <a:extLst>
            <a:ext uri="{FF2B5EF4-FFF2-40B4-BE49-F238E27FC236}">
              <a16:creationId xmlns:a16="http://schemas.microsoft.com/office/drawing/2014/main" id="{59542A3B-2157-4A60-89E1-8767D68E744E}"/>
            </a:ext>
          </a:extLst>
        </xdr:cNvPr>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132097</xdr:rowOff>
    </xdr:from>
    <xdr:ext cx="405111" cy="259045"/>
    <xdr:sp macro="" textlink="">
      <xdr:nvSpPr>
        <xdr:cNvPr id="235" name="n_1aveValue【市民会館】&#10;有形固定資産減価償却率">
          <a:extLst>
            <a:ext uri="{FF2B5EF4-FFF2-40B4-BE49-F238E27FC236}">
              <a16:creationId xmlns:a16="http://schemas.microsoft.com/office/drawing/2014/main" id="{46DE1338-C73A-4009-925D-FFA7AC63DD15}"/>
            </a:ext>
          </a:extLst>
        </xdr:cNvPr>
        <xdr:cNvSpPr txBox="1"/>
      </xdr:nvSpPr>
      <xdr:spPr>
        <a:xfrm>
          <a:off x="3582043"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6" name="テキスト ボックス 235">
          <a:extLst>
            <a:ext uri="{FF2B5EF4-FFF2-40B4-BE49-F238E27FC236}">
              <a16:creationId xmlns:a16="http://schemas.microsoft.com/office/drawing/2014/main" id="{89699956-ACC3-44B6-AB59-93D1A57AA82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7" name="テキスト ボックス 236">
          <a:extLst>
            <a:ext uri="{FF2B5EF4-FFF2-40B4-BE49-F238E27FC236}">
              <a16:creationId xmlns:a16="http://schemas.microsoft.com/office/drawing/2014/main" id="{F7C282FC-E07F-43A4-A005-4CDCD96E1B3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8" name="テキスト ボックス 237">
          <a:extLst>
            <a:ext uri="{FF2B5EF4-FFF2-40B4-BE49-F238E27FC236}">
              <a16:creationId xmlns:a16="http://schemas.microsoft.com/office/drawing/2014/main" id="{55C41055-796D-4776-8396-4A7F44BF755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9" name="テキスト ボックス 238">
          <a:extLst>
            <a:ext uri="{FF2B5EF4-FFF2-40B4-BE49-F238E27FC236}">
              <a16:creationId xmlns:a16="http://schemas.microsoft.com/office/drawing/2014/main" id="{2F87CB0E-7689-4B9E-88DD-9351C815F7A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0" name="テキスト ボックス 239">
          <a:extLst>
            <a:ext uri="{FF2B5EF4-FFF2-40B4-BE49-F238E27FC236}">
              <a16:creationId xmlns:a16="http://schemas.microsoft.com/office/drawing/2014/main" id="{496CF567-0E20-4A97-A170-D52E2A61D7A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113030</xdr:rowOff>
    </xdr:from>
    <xdr:to>
      <xdr:col>6</xdr:col>
      <xdr:colOff>561975</xdr:colOff>
      <xdr:row>105</xdr:row>
      <xdr:rowOff>43180</xdr:rowOff>
    </xdr:to>
    <xdr:sp macro="" textlink="">
      <xdr:nvSpPr>
        <xdr:cNvPr id="241" name="円/楕円 240">
          <a:extLst>
            <a:ext uri="{FF2B5EF4-FFF2-40B4-BE49-F238E27FC236}">
              <a16:creationId xmlns:a16="http://schemas.microsoft.com/office/drawing/2014/main" id="{BB03F0AA-435A-4248-8253-A4B47475957F}"/>
            </a:ext>
          </a:extLst>
        </xdr:cNvPr>
        <xdr:cNvSpPr/>
      </xdr:nvSpPr>
      <xdr:spPr>
        <a:xfrm>
          <a:off x="45847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91457</xdr:rowOff>
    </xdr:from>
    <xdr:ext cx="405111" cy="259045"/>
    <xdr:sp macro="" textlink="">
      <xdr:nvSpPr>
        <xdr:cNvPr id="242" name="【市民会館】&#10;有形固定資産減価償却率該当値テキスト">
          <a:extLst>
            <a:ext uri="{FF2B5EF4-FFF2-40B4-BE49-F238E27FC236}">
              <a16:creationId xmlns:a16="http://schemas.microsoft.com/office/drawing/2014/main" id="{B3B0B235-667E-4A88-B349-A41E10831BBC}"/>
            </a:ext>
          </a:extLst>
        </xdr:cNvPr>
        <xdr:cNvSpPr txBox="1"/>
      </xdr:nvSpPr>
      <xdr:spPr>
        <a:xfrm>
          <a:off x="4724400"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3" name="正方形/長方形 242">
          <a:extLst>
            <a:ext uri="{FF2B5EF4-FFF2-40B4-BE49-F238E27FC236}">
              <a16:creationId xmlns:a16="http://schemas.microsoft.com/office/drawing/2014/main" id="{602482FC-409F-4736-B4BF-2CE778845E3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4" name="正方形/長方形 243">
          <a:extLst>
            <a:ext uri="{FF2B5EF4-FFF2-40B4-BE49-F238E27FC236}">
              <a16:creationId xmlns:a16="http://schemas.microsoft.com/office/drawing/2014/main" id="{6D0F30B6-1A08-4279-AFF7-CC2F5C27B1F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5" name="正方形/長方形 244">
          <a:extLst>
            <a:ext uri="{FF2B5EF4-FFF2-40B4-BE49-F238E27FC236}">
              <a16:creationId xmlns:a16="http://schemas.microsoft.com/office/drawing/2014/main" id="{A21FC5B5-7F98-4E43-87DA-22E9AC3FEA9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6" name="正方形/長方形 245">
          <a:extLst>
            <a:ext uri="{FF2B5EF4-FFF2-40B4-BE49-F238E27FC236}">
              <a16:creationId xmlns:a16="http://schemas.microsoft.com/office/drawing/2014/main" id="{EF6AC71F-FF4B-4B41-81E7-528DB83F047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7" name="正方形/長方形 246">
          <a:extLst>
            <a:ext uri="{FF2B5EF4-FFF2-40B4-BE49-F238E27FC236}">
              <a16:creationId xmlns:a16="http://schemas.microsoft.com/office/drawing/2014/main" id="{5204E6CE-2D60-4674-9309-AC4FA36B96F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8" name="正方形/長方形 247">
          <a:extLst>
            <a:ext uri="{FF2B5EF4-FFF2-40B4-BE49-F238E27FC236}">
              <a16:creationId xmlns:a16="http://schemas.microsoft.com/office/drawing/2014/main" id="{80399A89-F02D-44F3-89A2-336F4242BA6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9" name="正方形/長方形 248">
          <a:extLst>
            <a:ext uri="{FF2B5EF4-FFF2-40B4-BE49-F238E27FC236}">
              <a16:creationId xmlns:a16="http://schemas.microsoft.com/office/drawing/2014/main" id="{8627B095-BF5A-4C08-82F2-9517D087421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0" name="正方形/長方形 249">
          <a:extLst>
            <a:ext uri="{FF2B5EF4-FFF2-40B4-BE49-F238E27FC236}">
              <a16:creationId xmlns:a16="http://schemas.microsoft.com/office/drawing/2014/main" id="{764C3D85-2857-4D02-A767-FF15F5EA888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1" name="テキスト ボックス 250">
          <a:extLst>
            <a:ext uri="{FF2B5EF4-FFF2-40B4-BE49-F238E27FC236}">
              <a16:creationId xmlns:a16="http://schemas.microsoft.com/office/drawing/2014/main" id="{65EA03BB-196A-4922-BE4C-069DF556AD3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2" name="直線コネクタ 251">
          <a:extLst>
            <a:ext uri="{FF2B5EF4-FFF2-40B4-BE49-F238E27FC236}">
              <a16:creationId xmlns:a16="http://schemas.microsoft.com/office/drawing/2014/main" id="{108F6464-3FB2-4AAB-8EE8-9DC48ED4D6E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3" name="テキスト ボックス 252">
          <a:extLst>
            <a:ext uri="{FF2B5EF4-FFF2-40B4-BE49-F238E27FC236}">
              <a16:creationId xmlns:a16="http://schemas.microsoft.com/office/drawing/2014/main" id="{613C0527-1CAB-4CAF-8D33-798AE1C56078}"/>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54" name="直線コネクタ 253">
          <a:extLst>
            <a:ext uri="{FF2B5EF4-FFF2-40B4-BE49-F238E27FC236}">
              <a16:creationId xmlns:a16="http://schemas.microsoft.com/office/drawing/2014/main" id="{B37E883E-2676-44F0-9649-7F1F6C9B3DE3}"/>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55" name="テキスト ボックス 254">
          <a:extLst>
            <a:ext uri="{FF2B5EF4-FFF2-40B4-BE49-F238E27FC236}">
              <a16:creationId xmlns:a16="http://schemas.microsoft.com/office/drawing/2014/main" id="{5F28CF7B-698C-4CE8-AD28-125EBE3F7D67}"/>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6" name="直線コネクタ 255">
          <a:extLst>
            <a:ext uri="{FF2B5EF4-FFF2-40B4-BE49-F238E27FC236}">
              <a16:creationId xmlns:a16="http://schemas.microsoft.com/office/drawing/2014/main" id="{101C57AD-0322-4A3C-94F0-25F7F5EDD4E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7" name="テキスト ボックス 256">
          <a:extLst>
            <a:ext uri="{FF2B5EF4-FFF2-40B4-BE49-F238E27FC236}">
              <a16:creationId xmlns:a16="http://schemas.microsoft.com/office/drawing/2014/main" id="{6ACB009D-7982-47D7-A700-33B87DA7909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58" name="直線コネクタ 257">
          <a:extLst>
            <a:ext uri="{FF2B5EF4-FFF2-40B4-BE49-F238E27FC236}">
              <a16:creationId xmlns:a16="http://schemas.microsoft.com/office/drawing/2014/main" id="{83536A87-92D9-440D-BB25-F28E46E6D6DD}"/>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59" name="テキスト ボックス 258">
          <a:extLst>
            <a:ext uri="{FF2B5EF4-FFF2-40B4-BE49-F238E27FC236}">
              <a16:creationId xmlns:a16="http://schemas.microsoft.com/office/drawing/2014/main" id="{E63D080D-BC5A-4081-B672-C855B4F018BF}"/>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0" name="直線コネクタ 259">
          <a:extLst>
            <a:ext uri="{FF2B5EF4-FFF2-40B4-BE49-F238E27FC236}">
              <a16:creationId xmlns:a16="http://schemas.microsoft.com/office/drawing/2014/main" id="{62FA4EF5-C9AD-4CFD-BDD3-C2EC9CAFB3D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1" name="テキスト ボックス 260">
          <a:extLst>
            <a:ext uri="{FF2B5EF4-FFF2-40B4-BE49-F238E27FC236}">
              <a16:creationId xmlns:a16="http://schemas.microsoft.com/office/drawing/2014/main" id="{ACAA39BC-8BBC-4B46-A6C5-3585C5D85D7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2" name="【市民会館】&#10;一人当たり面積グラフ枠">
          <a:extLst>
            <a:ext uri="{FF2B5EF4-FFF2-40B4-BE49-F238E27FC236}">
              <a16:creationId xmlns:a16="http://schemas.microsoft.com/office/drawing/2014/main" id="{D966CD22-28CC-4618-8FFD-C54ADD0B848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108</xdr:row>
      <xdr:rowOff>24764</xdr:rowOff>
    </xdr:to>
    <xdr:cxnSp macro="">
      <xdr:nvCxnSpPr>
        <xdr:cNvPr id="263" name="直線コネクタ 262">
          <a:extLst>
            <a:ext uri="{FF2B5EF4-FFF2-40B4-BE49-F238E27FC236}">
              <a16:creationId xmlns:a16="http://schemas.microsoft.com/office/drawing/2014/main" id="{F6899CC2-70F5-4580-A847-876D4E0BF826}"/>
            </a:ext>
          </a:extLst>
        </xdr:cNvPr>
        <xdr:cNvCxnSpPr/>
      </xdr:nvCxnSpPr>
      <xdr:spPr>
        <a:xfrm flipV="1">
          <a:off x="10476865" y="17175480"/>
          <a:ext cx="0" cy="136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28591</xdr:rowOff>
    </xdr:from>
    <xdr:ext cx="469744" cy="259045"/>
    <xdr:sp macro="" textlink="">
      <xdr:nvSpPr>
        <xdr:cNvPr id="264" name="【市民会館】&#10;一人当たり面積最小値テキスト">
          <a:extLst>
            <a:ext uri="{FF2B5EF4-FFF2-40B4-BE49-F238E27FC236}">
              <a16:creationId xmlns:a16="http://schemas.microsoft.com/office/drawing/2014/main" id="{11F18487-BD41-44C8-A591-B7FA09E01B85}"/>
            </a:ext>
          </a:extLst>
        </xdr:cNvPr>
        <xdr:cNvSpPr txBox="1"/>
      </xdr:nvSpPr>
      <xdr:spPr>
        <a:xfrm>
          <a:off x="10566400"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24764</xdr:rowOff>
    </xdr:from>
    <xdr:to>
      <xdr:col>15</xdr:col>
      <xdr:colOff>269875</xdr:colOff>
      <xdr:row>108</xdr:row>
      <xdr:rowOff>24764</xdr:rowOff>
    </xdr:to>
    <xdr:cxnSp macro="">
      <xdr:nvCxnSpPr>
        <xdr:cNvPr id="265" name="直線コネクタ 264">
          <a:extLst>
            <a:ext uri="{FF2B5EF4-FFF2-40B4-BE49-F238E27FC236}">
              <a16:creationId xmlns:a16="http://schemas.microsoft.com/office/drawing/2014/main" id="{89859E14-9B72-4CAA-A30E-42C44B2B9EEC}"/>
            </a:ext>
          </a:extLst>
        </xdr:cNvPr>
        <xdr:cNvCxnSpPr/>
      </xdr:nvCxnSpPr>
      <xdr:spPr>
        <a:xfrm>
          <a:off x="10388600" y="185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266" name="【市民会館】&#10;一人当たり面積最大値テキスト">
          <a:extLst>
            <a:ext uri="{FF2B5EF4-FFF2-40B4-BE49-F238E27FC236}">
              <a16:creationId xmlns:a16="http://schemas.microsoft.com/office/drawing/2014/main" id="{17F4F9B9-8F76-4F14-9AB9-702C384364C2}"/>
            </a:ext>
          </a:extLst>
        </xdr:cNvPr>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267" name="直線コネクタ 266">
          <a:extLst>
            <a:ext uri="{FF2B5EF4-FFF2-40B4-BE49-F238E27FC236}">
              <a16:creationId xmlns:a16="http://schemas.microsoft.com/office/drawing/2014/main" id="{473AE379-EA3A-4D7E-94DA-CE710173B2A7}"/>
            </a:ext>
          </a:extLst>
        </xdr:cNvPr>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19702</xdr:rowOff>
    </xdr:from>
    <xdr:ext cx="469744" cy="259045"/>
    <xdr:sp macro="" textlink="">
      <xdr:nvSpPr>
        <xdr:cNvPr id="268" name="【市民会館】&#10;一人当たり面積平均値テキスト">
          <a:extLst>
            <a:ext uri="{FF2B5EF4-FFF2-40B4-BE49-F238E27FC236}">
              <a16:creationId xmlns:a16="http://schemas.microsoft.com/office/drawing/2014/main" id="{0AFFB284-2A09-4B70-B9E2-9EC2D04943E5}"/>
            </a:ext>
          </a:extLst>
        </xdr:cNvPr>
        <xdr:cNvSpPr txBox="1"/>
      </xdr:nvSpPr>
      <xdr:spPr>
        <a:xfrm>
          <a:off x="10566400" y="18021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168275</xdr:rowOff>
    </xdr:from>
    <xdr:to>
      <xdr:col>15</xdr:col>
      <xdr:colOff>231775</xdr:colOff>
      <xdr:row>106</xdr:row>
      <xdr:rowOff>98425</xdr:rowOff>
    </xdr:to>
    <xdr:sp macro="" textlink="">
      <xdr:nvSpPr>
        <xdr:cNvPr id="269" name="フローチャート : 判断 268">
          <a:extLst>
            <a:ext uri="{FF2B5EF4-FFF2-40B4-BE49-F238E27FC236}">
              <a16:creationId xmlns:a16="http://schemas.microsoft.com/office/drawing/2014/main" id="{A0FF1781-B64D-42B2-A9AB-367AA54ABF45}"/>
            </a:ext>
          </a:extLst>
        </xdr:cNvPr>
        <xdr:cNvSpPr/>
      </xdr:nvSpPr>
      <xdr:spPr>
        <a:xfrm>
          <a:off x="104267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168275</xdr:rowOff>
    </xdr:from>
    <xdr:to>
      <xdr:col>14</xdr:col>
      <xdr:colOff>79375</xdr:colOff>
      <xdr:row>106</xdr:row>
      <xdr:rowOff>98425</xdr:rowOff>
    </xdr:to>
    <xdr:sp macro="" textlink="">
      <xdr:nvSpPr>
        <xdr:cNvPr id="270" name="フローチャート : 判断 269">
          <a:extLst>
            <a:ext uri="{FF2B5EF4-FFF2-40B4-BE49-F238E27FC236}">
              <a16:creationId xmlns:a16="http://schemas.microsoft.com/office/drawing/2014/main" id="{5150FEDB-6548-422A-9A92-E5DBD866A5E0}"/>
            </a:ext>
          </a:extLst>
        </xdr:cNvPr>
        <xdr:cNvSpPr/>
      </xdr:nvSpPr>
      <xdr:spPr>
        <a:xfrm>
          <a:off x="9588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114952</xdr:rowOff>
    </xdr:from>
    <xdr:ext cx="469744" cy="259045"/>
    <xdr:sp macro="" textlink="">
      <xdr:nvSpPr>
        <xdr:cNvPr id="271" name="n_1aveValue【市民会館】&#10;一人当たり面積">
          <a:extLst>
            <a:ext uri="{FF2B5EF4-FFF2-40B4-BE49-F238E27FC236}">
              <a16:creationId xmlns:a16="http://schemas.microsoft.com/office/drawing/2014/main" id="{627FA44F-4636-4986-96CF-574A97801CEC}"/>
            </a:ext>
          </a:extLst>
        </xdr:cNvPr>
        <xdr:cNvSpPr txBox="1"/>
      </xdr:nvSpPr>
      <xdr:spPr>
        <a:xfrm>
          <a:off x="93917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8F6A8842-2DF3-477F-BA6B-EED3112458F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91CC2A5F-239D-4B5B-A8AF-0220DE7FF60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5856CB1D-888A-47C6-BA95-7082AEDB53F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6DCDDF30-B55D-416E-A527-52FCB154528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B0D61E89-1619-46C9-842D-DE563A1175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145414</xdr:rowOff>
    </xdr:from>
    <xdr:to>
      <xdr:col>15</xdr:col>
      <xdr:colOff>231775</xdr:colOff>
      <xdr:row>108</xdr:row>
      <xdr:rowOff>75564</xdr:rowOff>
    </xdr:to>
    <xdr:sp macro="" textlink="">
      <xdr:nvSpPr>
        <xdr:cNvPr id="277" name="円/楕円 276">
          <a:extLst>
            <a:ext uri="{FF2B5EF4-FFF2-40B4-BE49-F238E27FC236}">
              <a16:creationId xmlns:a16="http://schemas.microsoft.com/office/drawing/2014/main" id="{D1E2A110-9668-466D-B518-8CC1C97BD0A1}"/>
            </a:ext>
          </a:extLst>
        </xdr:cNvPr>
        <xdr:cNvSpPr/>
      </xdr:nvSpPr>
      <xdr:spPr>
        <a:xfrm>
          <a:off x="10426700" y="184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60341</xdr:rowOff>
    </xdr:from>
    <xdr:ext cx="469744" cy="259045"/>
    <xdr:sp macro="" textlink="">
      <xdr:nvSpPr>
        <xdr:cNvPr id="278" name="【市民会館】&#10;一人当たり面積該当値テキスト">
          <a:extLst>
            <a:ext uri="{FF2B5EF4-FFF2-40B4-BE49-F238E27FC236}">
              <a16:creationId xmlns:a16="http://schemas.microsoft.com/office/drawing/2014/main" id="{9467995B-A6A6-4F86-8F41-EC3DC7135B52}"/>
            </a:ext>
          </a:extLst>
        </xdr:cNvPr>
        <xdr:cNvSpPr txBox="1"/>
      </xdr:nvSpPr>
      <xdr:spPr>
        <a:xfrm>
          <a:off x="10566400" y="184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a:extLst>
            <a:ext uri="{FF2B5EF4-FFF2-40B4-BE49-F238E27FC236}">
              <a16:creationId xmlns:a16="http://schemas.microsoft.com/office/drawing/2014/main" id="{B77F4C1A-360B-4016-A68D-ADA1FB7092A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a:extLst>
            <a:ext uri="{FF2B5EF4-FFF2-40B4-BE49-F238E27FC236}">
              <a16:creationId xmlns:a16="http://schemas.microsoft.com/office/drawing/2014/main" id="{AE428E1B-711B-47EF-BD66-C0DFC8E3456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a:extLst>
            <a:ext uri="{FF2B5EF4-FFF2-40B4-BE49-F238E27FC236}">
              <a16:creationId xmlns:a16="http://schemas.microsoft.com/office/drawing/2014/main" id="{E711E790-3D42-43D4-B3D5-2C1D82DC8EB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a:extLst>
            <a:ext uri="{FF2B5EF4-FFF2-40B4-BE49-F238E27FC236}">
              <a16:creationId xmlns:a16="http://schemas.microsoft.com/office/drawing/2014/main" id="{ECBE7943-0718-431D-9867-8DE95FB6894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a:extLst>
            <a:ext uri="{FF2B5EF4-FFF2-40B4-BE49-F238E27FC236}">
              <a16:creationId xmlns:a16="http://schemas.microsoft.com/office/drawing/2014/main" id="{5C03A7D7-B0EE-4348-BDDF-B1D023D2833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a:extLst>
            <a:ext uri="{FF2B5EF4-FFF2-40B4-BE49-F238E27FC236}">
              <a16:creationId xmlns:a16="http://schemas.microsoft.com/office/drawing/2014/main" id="{63FBF5A9-C72C-4DDD-9C6E-9190A0CB1AD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a:extLst>
            <a:ext uri="{FF2B5EF4-FFF2-40B4-BE49-F238E27FC236}">
              <a16:creationId xmlns:a16="http://schemas.microsoft.com/office/drawing/2014/main" id="{87E37FDE-9C2C-4026-B311-60865DD3C9A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a:extLst>
            <a:ext uri="{FF2B5EF4-FFF2-40B4-BE49-F238E27FC236}">
              <a16:creationId xmlns:a16="http://schemas.microsoft.com/office/drawing/2014/main" id="{4D6CAA4D-52C9-4636-9D68-1922B041686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a:extLst>
            <a:ext uri="{FF2B5EF4-FFF2-40B4-BE49-F238E27FC236}">
              <a16:creationId xmlns:a16="http://schemas.microsoft.com/office/drawing/2014/main" id="{DD6FBB4B-0B4C-4673-989E-1F7FD162C52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a:extLst>
            <a:ext uri="{FF2B5EF4-FFF2-40B4-BE49-F238E27FC236}">
              <a16:creationId xmlns:a16="http://schemas.microsoft.com/office/drawing/2014/main" id="{E9EAC22F-D225-4393-8AD5-3F7C1F130E8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9" name="テキスト ボックス 288">
          <a:extLst>
            <a:ext uri="{FF2B5EF4-FFF2-40B4-BE49-F238E27FC236}">
              <a16:creationId xmlns:a16="http://schemas.microsoft.com/office/drawing/2014/main" id="{E15ED87B-BE6A-4C42-A863-7B1E022FD836}"/>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0" name="直線コネクタ 289">
          <a:extLst>
            <a:ext uri="{FF2B5EF4-FFF2-40B4-BE49-F238E27FC236}">
              <a16:creationId xmlns:a16="http://schemas.microsoft.com/office/drawing/2014/main" id="{EE7371C6-1576-4565-A96E-1F9CD12681A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1" name="テキスト ボックス 290">
          <a:extLst>
            <a:ext uri="{FF2B5EF4-FFF2-40B4-BE49-F238E27FC236}">
              <a16:creationId xmlns:a16="http://schemas.microsoft.com/office/drawing/2014/main" id="{2FAC4FB0-4040-403D-80D7-E5BA8B26720F}"/>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2" name="直線コネクタ 291">
          <a:extLst>
            <a:ext uri="{FF2B5EF4-FFF2-40B4-BE49-F238E27FC236}">
              <a16:creationId xmlns:a16="http://schemas.microsoft.com/office/drawing/2014/main" id="{58F6EDE7-6DE2-4E58-A226-56607C6313D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3" name="テキスト ボックス 292">
          <a:extLst>
            <a:ext uri="{FF2B5EF4-FFF2-40B4-BE49-F238E27FC236}">
              <a16:creationId xmlns:a16="http://schemas.microsoft.com/office/drawing/2014/main" id="{0DDA1A54-82C1-4D55-BCBA-04CD20CD898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4" name="直線コネクタ 293">
          <a:extLst>
            <a:ext uri="{FF2B5EF4-FFF2-40B4-BE49-F238E27FC236}">
              <a16:creationId xmlns:a16="http://schemas.microsoft.com/office/drawing/2014/main" id="{EA9BC430-66CE-453D-8CA3-6E5424506A3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5" name="テキスト ボックス 294">
          <a:extLst>
            <a:ext uri="{FF2B5EF4-FFF2-40B4-BE49-F238E27FC236}">
              <a16:creationId xmlns:a16="http://schemas.microsoft.com/office/drawing/2014/main" id="{7539C2B4-5FEB-4220-A63A-4EE5A2184D3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6" name="直線コネクタ 295">
          <a:extLst>
            <a:ext uri="{FF2B5EF4-FFF2-40B4-BE49-F238E27FC236}">
              <a16:creationId xmlns:a16="http://schemas.microsoft.com/office/drawing/2014/main" id="{B791B4F2-7AFF-4EA7-AD25-CFB282A698D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7" name="テキスト ボックス 296">
          <a:extLst>
            <a:ext uri="{FF2B5EF4-FFF2-40B4-BE49-F238E27FC236}">
              <a16:creationId xmlns:a16="http://schemas.microsoft.com/office/drawing/2014/main" id="{4C53BC1B-61D2-45AE-BC10-7FC7459FB77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8" name="直線コネクタ 297">
          <a:extLst>
            <a:ext uri="{FF2B5EF4-FFF2-40B4-BE49-F238E27FC236}">
              <a16:creationId xmlns:a16="http://schemas.microsoft.com/office/drawing/2014/main" id="{8D8B89B7-089D-4B4C-9E21-A9E8BAFFDC6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9" name="テキスト ボックス 298">
          <a:extLst>
            <a:ext uri="{FF2B5EF4-FFF2-40B4-BE49-F238E27FC236}">
              <a16:creationId xmlns:a16="http://schemas.microsoft.com/office/drawing/2014/main" id="{5292FD8D-A587-4133-B10C-69C5602FA95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0" name="直線コネクタ 299">
          <a:extLst>
            <a:ext uri="{FF2B5EF4-FFF2-40B4-BE49-F238E27FC236}">
              <a16:creationId xmlns:a16="http://schemas.microsoft.com/office/drawing/2014/main" id="{72806257-A21D-45CE-BC47-312DE2C06F7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1" name="テキスト ボックス 300">
          <a:extLst>
            <a:ext uri="{FF2B5EF4-FFF2-40B4-BE49-F238E27FC236}">
              <a16:creationId xmlns:a16="http://schemas.microsoft.com/office/drawing/2014/main" id="{DA53C510-1306-4E05-AD9B-3ADEF60876F2}"/>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a:extLst>
            <a:ext uri="{FF2B5EF4-FFF2-40B4-BE49-F238E27FC236}">
              <a16:creationId xmlns:a16="http://schemas.microsoft.com/office/drawing/2014/main" id="{E26474D1-0F70-4024-A7A4-6C11D499BC2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3" name="テキスト ボックス 302">
          <a:extLst>
            <a:ext uri="{FF2B5EF4-FFF2-40B4-BE49-F238E27FC236}">
              <a16:creationId xmlns:a16="http://schemas.microsoft.com/office/drawing/2014/main" id="{A9558A6F-5C8B-45E7-B3B9-117CC20A49D9}"/>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一般廃棄物処理施設】&#10;有形固定資産減価償却率グラフ枠">
          <a:extLst>
            <a:ext uri="{FF2B5EF4-FFF2-40B4-BE49-F238E27FC236}">
              <a16:creationId xmlns:a16="http://schemas.microsoft.com/office/drawing/2014/main" id="{74270316-B909-41FE-AB5C-58EF39DE430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130084</xdr:rowOff>
    </xdr:from>
    <xdr:to>
      <xdr:col>23</xdr:col>
      <xdr:colOff>516889</xdr:colOff>
      <xdr:row>42</xdr:row>
      <xdr:rowOff>30480</xdr:rowOff>
    </xdr:to>
    <xdr:cxnSp macro="">
      <xdr:nvCxnSpPr>
        <xdr:cNvPr id="305" name="直線コネクタ 304">
          <a:extLst>
            <a:ext uri="{FF2B5EF4-FFF2-40B4-BE49-F238E27FC236}">
              <a16:creationId xmlns:a16="http://schemas.microsoft.com/office/drawing/2014/main" id="{044495E9-5BAC-418D-A903-98A2FA1EF4CC}"/>
            </a:ext>
          </a:extLst>
        </xdr:cNvPr>
        <xdr:cNvCxnSpPr/>
      </xdr:nvCxnSpPr>
      <xdr:spPr>
        <a:xfrm flipV="1">
          <a:off x="16318864" y="5787934"/>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405111" cy="259045"/>
    <xdr:sp macro="" textlink="">
      <xdr:nvSpPr>
        <xdr:cNvPr id="306" name="【一般廃棄物処理施設】&#10;有形固定資産減価償却率最小値テキスト">
          <a:extLst>
            <a:ext uri="{FF2B5EF4-FFF2-40B4-BE49-F238E27FC236}">
              <a16:creationId xmlns:a16="http://schemas.microsoft.com/office/drawing/2014/main" id="{9A0C4286-9943-4A65-863C-BBD4292EBE79}"/>
            </a:ext>
          </a:extLst>
        </xdr:cNvPr>
        <xdr:cNvSpPr txBox="1"/>
      </xdr:nvSpPr>
      <xdr:spPr>
        <a:xfrm>
          <a:off x="16408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307" name="直線コネクタ 306">
          <a:extLst>
            <a:ext uri="{FF2B5EF4-FFF2-40B4-BE49-F238E27FC236}">
              <a16:creationId xmlns:a16="http://schemas.microsoft.com/office/drawing/2014/main" id="{4A777E81-7DA6-4692-A305-2D660259E1BD}"/>
            </a:ext>
          </a:extLst>
        </xdr:cNvPr>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76761</xdr:rowOff>
    </xdr:from>
    <xdr:ext cx="405111" cy="259045"/>
    <xdr:sp macro="" textlink="">
      <xdr:nvSpPr>
        <xdr:cNvPr id="308" name="【一般廃棄物処理施設】&#10;有形固定資産減価償却率最大値テキスト">
          <a:extLst>
            <a:ext uri="{FF2B5EF4-FFF2-40B4-BE49-F238E27FC236}">
              <a16:creationId xmlns:a16="http://schemas.microsoft.com/office/drawing/2014/main" id="{81696C11-815C-4F9D-BC8B-F3BB91E6F92C}"/>
            </a:ext>
          </a:extLst>
        </xdr:cNvPr>
        <xdr:cNvSpPr txBox="1"/>
      </xdr:nvSpPr>
      <xdr:spPr>
        <a:xfrm>
          <a:off x="164084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33</xdr:row>
      <xdr:rowOff>130084</xdr:rowOff>
    </xdr:from>
    <xdr:to>
      <xdr:col>23</xdr:col>
      <xdr:colOff>606425</xdr:colOff>
      <xdr:row>33</xdr:row>
      <xdr:rowOff>130084</xdr:rowOff>
    </xdr:to>
    <xdr:cxnSp macro="">
      <xdr:nvCxnSpPr>
        <xdr:cNvPr id="309" name="直線コネクタ 308">
          <a:extLst>
            <a:ext uri="{FF2B5EF4-FFF2-40B4-BE49-F238E27FC236}">
              <a16:creationId xmlns:a16="http://schemas.microsoft.com/office/drawing/2014/main" id="{F987A6A3-5C9C-413A-BE1D-63592618FFA3}"/>
            </a:ext>
          </a:extLst>
        </xdr:cNvPr>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10" name="【一般廃棄物処理施設】&#10;有形固定資産減価償却率平均値テキスト">
          <a:extLst>
            <a:ext uri="{FF2B5EF4-FFF2-40B4-BE49-F238E27FC236}">
              <a16:creationId xmlns:a16="http://schemas.microsoft.com/office/drawing/2014/main" id="{DC6C55F8-80F9-4077-9658-16F4E03ACB0C}"/>
            </a:ext>
          </a:extLst>
        </xdr:cNvPr>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11" name="フローチャート : 判断 310">
          <a:extLst>
            <a:ext uri="{FF2B5EF4-FFF2-40B4-BE49-F238E27FC236}">
              <a16:creationId xmlns:a16="http://schemas.microsoft.com/office/drawing/2014/main" id="{EF50EAE3-DFD5-414E-97AC-9307199EE82A}"/>
            </a:ext>
          </a:extLst>
        </xdr:cNvPr>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17236</xdr:rowOff>
    </xdr:from>
    <xdr:to>
      <xdr:col>22</xdr:col>
      <xdr:colOff>415925</xdr:colOff>
      <xdr:row>37</xdr:row>
      <xdr:rowOff>118836</xdr:rowOff>
    </xdr:to>
    <xdr:sp macro="" textlink="">
      <xdr:nvSpPr>
        <xdr:cNvPr id="312" name="フローチャート : 判断 311">
          <a:extLst>
            <a:ext uri="{FF2B5EF4-FFF2-40B4-BE49-F238E27FC236}">
              <a16:creationId xmlns:a16="http://schemas.microsoft.com/office/drawing/2014/main" id="{A84FCD55-6B7A-4FC0-AE60-38C555C5E68D}"/>
            </a:ext>
          </a:extLst>
        </xdr:cNvPr>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135363</xdr:rowOff>
    </xdr:from>
    <xdr:ext cx="405111" cy="259045"/>
    <xdr:sp macro="" textlink="">
      <xdr:nvSpPr>
        <xdr:cNvPr id="313" name="n_1aveValue【一般廃棄物処理施設】&#10;有形固定資産減価償却率">
          <a:extLst>
            <a:ext uri="{FF2B5EF4-FFF2-40B4-BE49-F238E27FC236}">
              <a16:creationId xmlns:a16="http://schemas.microsoft.com/office/drawing/2014/main" id="{DE9A98C8-64FF-4A2F-BE53-A830CA049EC6}"/>
            </a:ext>
          </a:extLst>
        </xdr:cNvPr>
        <xdr:cNvSpPr txBox="1"/>
      </xdr:nvSpPr>
      <xdr:spPr>
        <a:xfrm>
          <a:off x="15266043"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AC0D2B6C-F2A7-4096-8D08-43E738891B7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944BA215-848B-484F-949F-1EB90DA683E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4F988FBD-4FC6-4A90-8DFB-41B706B5FFE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4BB60D12-3CBE-4BEC-8D52-4266B5B303A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6689EE81-DBED-49B0-90CF-57E2F163976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79284</xdr:rowOff>
    </xdr:from>
    <xdr:to>
      <xdr:col>23</xdr:col>
      <xdr:colOff>568325</xdr:colOff>
      <xdr:row>34</xdr:row>
      <xdr:rowOff>9434</xdr:rowOff>
    </xdr:to>
    <xdr:sp macro="" textlink="">
      <xdr:nvSpPr>
        <xdr:cNvPr id="319" name="円/楕円 318">
          <a:extLst>
            <a:ext uri="{FF2B5EF4-FFF2-40B4-BE49-F238E27FC236}">
              <a16:creationId xmlns:a16="http://schemas.microsoft.com/office/drawing/2014/main" id="{6B44A9CB-30D7-4FBC-B1ED-2ED1FA0D0470}"/>
            </a:ext>
          </a:extLst>
        </xdr:cNvPr>
        <xdr:cNvSpPr/>
      </xdr:nvSpPr>
      <xdr:spPr>
        <a:xfrm>
          <a:off x="16268700" y="57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32311</xdr:rowOff>
    </xdr:from>
    <xdr:ext cx="405111" cy="259045"/>
    <xdr:sp macro="" textlink="">
      <xdr:nvSpPr>
        <xdr:cNvPr id="320" name="【一般廃棄物処理施設】&#10;有形固定資産減価償却率該当値テキスト">
          <a:extLst>
            <a:ext uri="{FF2B5EF4-FFF2-40B4-BE49-F238E27FC236}">
              <a16:creationId xmlns:a16="http://schemas.microsoft.com/office/drawing/2014/main" id="{3F679FE7-96C9-45A0-816B-091D30D5B809}"/>
            </a:ext>
          </a:extLst>
        </xdr:cNvPr>
        <xdr:cNvSpPr txBox="1"/>
      </xdr:nvSpPr>
      <xdr:spPr>
        <a:xfrm>
          <a:off x="16408400" y="5690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a:extLst>
            <a:ext uri="{FF2B5EF4-FFF2-40B4-BE49-F238E27FC236}">
              <a16:creationId xmlns:a16="http://schemas.microsoft.com/office/drawing/2014/main" id="{75C7616E-413E-47B2-90B0-EF8550B2EFB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a:extLst>
            <a:ext uri="{FF2B5EF4-FFF2-40B4-BE49-F238E27FC236}">
              <a16:creationId xmlns:a16="http://schemas.microsoft.com/office/drawing/2014/main" id="{2718045B-4400-4CBC-AAA2-0B0F5699145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a:extLst>
            <a:ext uri="{FF2B5EF4-FFF2-40B4-BE49-F238E27FC236}">
              <a16:creationId xmlns:a16="http://schemas.microsoft.com/office/drawing/2014/main" id="{9E5820D1-60C7-4E29-97BF-1DA7A8F5A95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a:extLst>
            <a:ext uri="{FF2B5EF4-FFF2-40B4-BE49-F238E27FC236}">
              <a16:creationId xmlns:a16="http://schemas.microsoft.com/office/drawing/2014/main" id="{55859FF1-6D6A-4CEA-BA8E-046F2C75311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a:extLst>
            <a:ext uri="{FF2B5EF4-FFF2-40B4-BE49-F238E27FC236}">
              <a16:creationId xmlns:a16="http://schemas.microsoft.com/office/drawing/2014/main" id="{FC604402-60A6-42BF-BF25-765F2901825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a:extLst>
            <a:ext uri="{FF2B5EF4-FFF2-40B4-BE49-F238E27FC236}">
              <a16:creationId xmlns:a16="http://schemas.microsoft.com/office/drawing/2014/main" id="{083C573B-2600-482C-A32E-6B1AD98665F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a:extLst>
            <a:ext uri="{FF2B5EF4-FFF2-40B4-BE49-F238E27FC236}">
              <a16:creationId xmlns:a16="http://schemas.microsoft.com/office/drawing/2014/main" id="{1C122E2E-6968-4281-9EE5-8DD5982E7B5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a:extLst>
            <a:ext uri="{FF2B5EF4-FFF2-40B4-BE49-F238E27FC236}">
              <a16:creationId xmlns:a16="http://schemas.microsoft.com/office/drawing/2014/main" id="{98F666CC-E365-4592-8F80-E42606E3B74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a:extLst>
            <a:ext uri="{FF2B5EF4-FFF2-40B4-BE49-F238E27FC236}">
              <a16:creationId xmlns:a16="http://schemas.microsoft.com/office/drawing/2014/main" id="{D26E5335-9175-404B-BADD-C0B8364D0B9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a:extLst>
            <a:ext uri="{FF2B5EF4-FFF2-40B4-BE49-F238E27FC236}">
              <a16:creationId xmlns:a16="http://schemas.microsoft.com/office/drawing/2014/main" id="{F6F69F74-5976-4885-AB92-018679F775F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31" name="テキスト ボックス 330">
          <a:extLst>
            <a:ext uri="{FF2B5EF4-FFF2-40B4-BE49-F238E27FC236}">
              <a16:creationId xmlns:a16="http://schemas.microsoft.com/office/drawing/2014/main" id="{6EEA1AF1-53DA-48AE-83B8-C92380F307AB}"/>
            </a:ext>
          </a:extLst>
        </xdr:cNvPr>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32" name="直線コネクタ 331">
          <a:extLst>
            <a:ext uri="{FF2B5EF4-FFF2-40B4-BE49-F238E27FC236}">
              <a16:creationId xmlns:a16="http://schemas.microsoft.com/office/drawing/2014/main" id="{E0868986-48C7-42BC-AC72-2C0E563D631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33" name="テキスト ボックス 332">
          <a:extLst>
            <a:ext uri="{FF2B5EF4-FFF2-40B4-BE49-F238E27FC236}">
              <a16:creationId xmlns:a16="http://schemas.microsoft.com/office/drawing/2014/main" id="{80FE0653-F03A-4151-B80A-377898F10447}"/>
            </a:ext>
          </a:extLst>
        </xdr:cNvPr>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4" name="直線コネクタ 333">
          <a:extLst>
            <a:ext uri="{FF2B5EF4-FFF2-40B4-BE49-F238E27FC236}">
              <a16:creationId xmlns:a16="http://schemas.microsoft.com/office/drawing/2014/main" id="{EEFAA77D-9978-4505-A617-86FDF82AC2B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35" name="テキスト ボックス 334">
          <a:extLst>
            <a:ext uri="{FF2B5EF4-FFF2-40B4-BE49-F238E27FC236}">
              <a16:creationId xmlns:a16="http://schemas.microsoft.com/office/drawing/2014/main" id="{A5524D3B-78EC-4C96-A20C-8D8978632BF7}"/>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6" name="直線コネクタ 335">
          <a:extLst>
            <a:ext uri="{FF2B5EF4-FFF2-40B4-BE49-F238E27FC236}">
              <a16:creationId xmlns:a16="http://schemas.microsoft.com/office/drawing/2014/main" id="{3AF19556-20FD-4C18-8455-97DDFCB2183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37" name="テキスト ボックス 336">
          <a:extLst>
            <a:ext uri="{FF2B5EF4-FFF2-40B4-BE49-F238E27FC236}">
              <a16:creationId xmlns:a16="http://schemas.microsoft.com/office/drawing/2014/main" id="{D1A8AE7C-B474-4A07-9F2B-9473E1FDBABB}"/>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38" name="直線コネクタ 337">
          <a:extLst>
            <a:ext uri="{FF2B5EF4-FFF2-40B4-BE49-F238E27FC236}">
              <a16:creationId xmlns:a16="http://schemas.microsoft.com/office/drawing/2014/main" id="{CAB4983D-5D19-4F1D-83F3-5DA22CD6E06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39" name="テキスト ボックス 338">
          <a:extLst>
            <a:ext uri="{FF2B5EF4-FFF2-40B4-BE49-F238E27FC236}">
              <a16:creationId xmlns:a16="http://schemas.microsoft.com/office/drawing/2014/main" id="{BFC55DAA-36C4-4478-9534-3C8FB8BFD46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0" name="直線コネクタ 339">
          <a:extLst>
            <a:ext uri="{FF2B5EF4-FFF2-40B4-BE49-F238E27FC236}">
              <a16:creationId xmlns:a16="http://schemas.microsoft.com/office/drawing/2014/main" id="{EE2A82ED-A5EB-4575-942E-BD5D080CF93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341" name="テキスト ボックス 340">
          <a:extLst>
            <a:ext uri="{FF2B5EF4-FFF2-40B4-BE49-F238E27FC236}">
              <a16:creationId xmlns:a16="http://schemas.microsoft.com/office/drawing/2014/main" id="{9FC0F11A-DB25-4D80-A4DA-04DCB203C177}"/>
            </a:ext>
          </a:extLst>
        </xdr:cNvPr>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2" name="直線コネクタ 341">
          <a:extLst>
            <a:ext uri="{FF2B5EF4-FFF2-40B4-BE49-F238E27FC236}">
              <a16:creationId xmlns:a16="http://schemas.microsoft.com/office/drawing/2014/main" id="{BDAF8F97-7550-4B5A-845F-6A686128481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31949</xdr:rowOff>
    </xdr:from>
    <xdr:ext cx="531299" cy="259045"/>
    <xdr:sp macro="" textlink="">
      <xdr:nvSpPr>
        <xdr:cNvPr id="343" name="テキスト ボックス 342">
          <a:extLst>
            <a:ext uri="{FF2B5EF4-FFF2-40B4-BE49-F238E27FC236}">
              <a16:creationId xmlns:a16="http://schemas.microsoft.com/office/drawing/2014/main" id="{318BAC1B-75AC-4A05-B1DB-F1D1608BA425}"/>
            </a:ext>
          </a:extLst>
        </xdr:cNvPr>
        <xdr:cNvSpPr txBox="1"/>
      </xdr:nvSpPr>
      <xdr:spPr>
        <a:xfrm>
          <a:off x="17756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a:extLst>
            <a:ext uri="{FF2B5EF4-FFF2-40B4-BE49-F238E27FC236}">
              <a16:creationId xmlns:a16="http://schemas.microsoft.com/office/drawing/2014/main" id="{959A084F-69CC-428F-BF15-2FBC2F008A5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5" name="テキスト ボックス 344">
          <a:extLst>
            <a:ext uri="{FF2B5EF4-FFF2-40B4-BE49-F238E27FC236}">
              <a16:creationId xmlns:a16="http://schemas.microsoft.com/office/drawing/2014/main" id="{E7C44623-4E9A-44DE-AA85-C375088B0041}"/>
            </a:ext>
          </a:extLst>
        </xdr:cNvPr>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一般廃棄物処理施設】&#10;一人当たり有形固定資産（償却資産）額グラフ枠">
          <a:extLst>
            <a:ext uri="{FF2B5EF4-FFF2-40B4-BE49-F238E27FC236}">
              <a16:creationId xmlns:a16="http://schemas.microsoft.com/office/drawing/2014/main" id="{866CFFDC-698B-4E7B-BF5D-A4E751C6792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129758</xdr:rowOff>
    </xdr:from>
    <xdr:to>
      <xdr:col>32</xdr:col>
      <xdr:colOff>186689</xdr:colOff>
      <xdr:row>41</xdr:row>
      <xdr:rowOff>71040</xdr:rowOff>
    </xdr:to>
    <xdr:cxnSp macro="">
      <xdr:nvCxnSpPr>
        <xdr:cNvPr id="347" name="直線コネクタ 346">
          <a:extLst>
            <a:ext uri="{FF2B5EF4-FFF2-40B4-BE49-F238E27FC236}">
              <a16:creationId xmlns:a16="http://schemas.microsoft.com/office/drawing/2014/main" id="{75AB416F-C321-4272-B9CE-76D673F5BE4A}"/>
            </a:ext>
          </a:extLst>
        </xdr:cNvPr>
        <xdr:cNvCxnSpPr/>
      </xdr:nvCxnSpPr>
      <xdr:spPr>
        <a:xfrm flipV="1">
          <a:off x="22160864" y="5787608"/>
          <a:ext cx="0" cy="13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74867</xdr:rowOff>
    </xdr:from>
    <xdr:ext cx="534377" cy="259045"/>
    <xdr:sp macro="" textlink="">
      <xdr:nvSpPr>
        <xdr:cNvPr id="348" name="【一般廃棄物処理施設】&#10;一人当たり有形固定資産（償却資産）額最小値テキスト">
          <a:extLst>
            <a:ext uri="{FF2B5EF4-FFF2-40B4-BE49-F238E27FC236}">
              <a16:creationId xmlns:a16="http://schemas.microsoft.com/office/drawing/2014/main" id="{01D40B01-4207-4CF8-9FB0-197E3025F261}"/>
            </a:ext>
          </a:extLst>
        </xdr:cNvPr>
        <xdr:cNvSpPr txBox="1"/>
      </xdr:nvSpPr>
      <xdr:spPr>
        <a:xfrm>
          <a:off x="22250400" y="710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41</xdr:row>
      <xdr:rowOff>71040</xdr:rowOff>
    </xdr:from>
    <xdr:to>
      <xdr:col>32</xdr:col>
      <xdr:colOff>276225</xdr:colOff>
      <xdr:row>41</xdr:row>
      <xdr:rowOff>71040</xdr:rowOff>
    </xdr:to>
    <xdr:cxnSp macro="">
      <xdr:nvCxnSpPr>
        <xdr:cNvPr id="349" name="直線コネクタ 348">
          <a:extLst>
            <a:ext uri="{FF2B5EF4-FFF2-40B4-BE49-F238E27FC236}">
              <a16:creationId xmlns:a16="http://schemas.microsoft.com/office/drawing/2014/main" id="{B8F0D59A-2AE8-4A01-A379-59D9C767EEFF}"/>
            </a:ext>
          </a:extLst>
        </xdr:cNvPr>
        <xdr:cNvCxnSpPr/>
      </xdr:nvCxnSpPr>
      <xdr:spPr>
        <a:xfrm>
          <a:off x="22072600" y="710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76435</xdr:rowOff>
    </xdr:from>
    <xdr:ext cx="534377" cy="259045"/>
    <xdr:sp macro="" textlink="">
      <xdr:nvSpPr>
        <xdr:cNvPr id="350" name="【一般廃棄物処理施設】&#10;一人当たり有形固定資産（償却資産）額最大値テキスト">
          <a:extLst>
            <a:ext uri="{FF2B5EF4-FFF2-40B4-BE49-F238E27FC236}">
              <a16:creationId xmlns:a16="http://schemas.microsoft.com/office/drawing/2014/main" id="{1D99B5DB-4F79-4162-8F3F-D949F9262B53}"/>
            </a:ext>
          </a:extLst>
        </xdr:cNvPr>
        <xdr:cNvSpPr txBox="1"/>
      </xdr:nvSpPr>
      <xdr:spPr>
        <a:xfrm>
          <a:off x="22250400" y="55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33</xdr:row>
      <xdr:rowOff>129758</xdr:rowOff>
    </xdr:from>
    <xdr:to>
      <xdr:col>32</xdr:col>
      <xdr:colOff>276225</xdr:colOff>
      <xdr:row>33</xdr:row>
      <xdr:rowOff>129758</xdr:rowOff>
    </xdr:to>
    <xdr:cxnSp macro="">
      <xdr:nvCxnSpPr>
        <xdr:cNvPr id="351" name="直線コネクタ 350">
          <a:extLst>
            <a:ext uri="{FF2B5EF4-FFF2-40B4-BE49-F238E27FC236}">
              <a16:creationId xmlns:a16="http://schemas.microsoft.com/office/drawing/2014/main" id="{B0A799A9-444F-440B-B7B1-F0AC75F674B1}"/>
            </a:ext>
          </a:extLst>
        </xdr:cNvPr>
        <xdr:cNvCxnSpPr/>
      </xdr:nvCxnSpPr>
      <xdr:spPr>
        <a:xfrm>
          <a:off x="22072600" y="578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18788</xdr:rowOff>
    </xdr:from>
    <xdr:ext cx="534377" cy="259045"/>
    <xdr:sp macro="" textlink="">
      <xdr:nvSpPr>
        <xdr:cNvPr id="352" name="【一般廃棄物処理施設】&#10;一人当たり有形固定資産（償却資産）額平均値テキスト">
          <a:extLst>
            <a:ext uri="{FF2B5EF4-FFF2-40B4-BE49-F238E27FC236}">
              <a16:creationId xmlns:a16="http://schemas.microsoft.com/office/drawing/2014/main" id="{5C030AF9-A4EC-4D10-8216-8108BF47E293}"/>
            </a:ext>
          </a:extLst>
        </xdr:cNvPr>
        <xdr:cNvSpPr txBox="1"/>
      </xdr:nvSpPr>
      <xdr:spPr>
        <a:xfrm>
          <a:off x="22250400" y="601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167361</xdr:rowOff>
    </xdr:from>
    <xdr:to>
      <xdr:col>32</xdr:col>
      <xdr:colOff>238125</xdr:colOff>
      <xdr:row>36</xdr:row>
      <xdr:rowOff>97511</xdr:rowOff>
    </xdr:to>
    <xdr:sp macro="" textlink="">
      <xdr:nvSpPr>
        <xdr:cNvPr id="353" name="フローチャート : 判断 352">
          <a:extLst>
            <a:ext uri="{FF2B5EF4-FFF2-40B4-BE49-F238E27FC236}">
              <a16:creationId xmlns:a16="http://schemas.microsoft.com/office/drawing/2014/main" id="{A35CEFEF-7D5A-4ECD-A059-519C4C393206}"/>
            </a:ext>
          </a:extLst>
        </xdr:cNvPr>
        <xdr:cNvSpPr/>
      </xdr:nvSpPr>
      <xdr:spPr>
        <a:xfrm>
          <a:off x="22110700" y="616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121902</xdr:rowOff>
    </xdr:from>
    <xdr:to>
      <xdr:col>31</xdr:col>
      <xdr:colOff>85725</xdr:colOff>
      <xdr:row>36</xdr:row>
      <xdr:rowOff>52052</xdr:rowOff>
    </xdr:to>
    <xdr:sp macro="" textlink="">
      <xdr:nvSpPr>
        <xdr:cNvPr id="354" name="フローチャート : 判断 353">
          <a:extLst>
            <a:ext uri="{FF2B5EF4-FFF2-40B4-BE49-F238E27FC236}">
              <a16:creationId xmlns:a16="http://schemas.microsoft.com/office/drawing/2014/main" id="{4F75CF95-D857-439A-8A4A-E07B1D38BCDC}"/>
            </a:ext>
          </a:extLst>
        </xdr:cNvPr>
        <xdr:cNvSpPr/>
      </xdr:nvSpPr>
      <xdr:spPr>
        <a:xfrm>
          <a:off x="21272500" y="612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34</xdr:row>
      <xdr:rowOff>68579</xdr:rowOff>
    </xdr:from>
    <xdr:ext cx="534377" cy="259045"/>
    <xdr:sp macro="" textlink="">
      <xdr:nvSpPr>
        <xdr:cNvPr id="355" name="n_1aveValue【一般廃棄物処理施設】&#10;一人当たり有形固定資産（償却資産）額">
          <a:extLst>
            <a:ext uri="{FF2B5EF4-FFF2-40B4-BE49-F238E27FC236}">
              <a16:creationId xmlns:a16="http://schemas.microsoft.com/office/drawing/2014/main" id="{512DDAF1-9C70-415F-9371-7C91F789B4EA}"/>
            </a:ext>
          </a:extLst>
        </xdr:cNvPr>
        <xdr:cNvSpPr txBox="1"/>
      </xdr:nvSpPr>
      <xdr:spPr>
        <a:xfrm>
          <a:off x="21043411" y="58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CFA4764A-EBA6-463E-A654-A2574BC24F7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999B088D-67B1-4801-A275-F2EB67C4BDE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48923BC6-1E0E-410A-AF94-F6AD66E11EE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3A51052E-F1A0-42E2-90B9-2B230604F53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9DA2BC8D-E851-471F-ACF9-06C70A0B7AA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66025</xdr:rowOff>
    </xdr:from>
    <xdr:to>
      <xdr:col>32</xdr:col>
      <xdr:colOff>238125</xdr:colOff>
      <xdr:row>36</xdr:row>
      <xdr:rowOff>167625</xdr:rowOff>
    </xdr:to>
    <xdr:sp macro="" textlink="">
      <xdr:nvSpPr>
        <xdr:cNvPr id="361" name="円/楕円 360">
          <a:extLst>
            <a:ext uri="{FF2B5EF4-FFF2-40B4-BE49-F238E27FC236}">
              <a16:creationId xmlns:a16="http://schemas.microsoft.com/office/drawing/2014/main" id="{E12B30A9-EB2E-45BA-B4D3-24BEA3178453}"/>
            </a:ext>
          </a:extLst>
        </xdr:cNvPr>
        <xdr:cNvSpPr/>
      </xdr:nvSpPr>
      <xdr:spPr>
        <a:xfrm>
          <a:off x="22110700" y="623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44452</xdr:rowOff>
    </xdr:from>
    <xdr:ext cx="534377" cy="259045"/>
    <xdr:sp macro="" textlink="">
      <xdr:nvSpPr>
        <xdr:cNvPr id="362" name="【一般廃棄物処理施設】&#10;一人当たり有形固定資産（償却資産）額該当値テキスト">
          <a:extLst>
            <a:ext uri="{FF2B5EF4-FFF2-40B4-BE49-F238E27FC236}">
              <a16:creationId xmlns:a16="http://schemas.microsoft.com/office/drawing/2014/main" id="{2FF3C0F2-18BC-4869-BB05-FF8E22D80DAA}"/>
            </a:ext>
          </a:extLst>
        </xdr:cNvPr>
        <xdr:cNvSpPr txBox="1"/>
      </xdr:nvSpPr>
      <xdr:spPr>
        <a:xfrm>
          <a:off x="22250400" y="621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60,756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a:extLst>
            <a:ext uri="{FF2B5EF4-FFF2-40B4-BE49-F238E27FC236}">
              <a16:creationId xmlns:a16="http://schemas.microsoft.com/office/drawing/2014/main" id="{B8F7A227-AA4E-43DB-BAB2-D0F3C71F310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a:extLst>
            <a:ext uri="{FF2B5EF4-FFF2-40B4-BE49-F238E27FC236}">
              <a16:creationId xmlns:a16="http://schemas.microsoft.com/office/drawing/2014/main" id="{1A22F3A2-1B41-4586-9A17-5A7AE535205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a:extLst>
            <a:ext uri="{FF2B5EF4-FFF2-40B4-BE49-F238E27FC236}">
              <a16:creationId xmlns:a16="http://schemas.microsoft.com/office/drawing/2014/main" id="{A4D1310E-4C31-4394-BF64-09C5B276DCE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a:extLst>
            <a:ext uri="{FF2B5EF4-FFF2-40B4-BE49-F238E27FC236}">
              <a16:creationId xmlns:a16="http://schemas.microsoft.com/office/drawing/2014/main" id="{B5F88CC6-DF7F-4DAA-BB00-16C4C9BD8D3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a:extLst>
            <a:ext uri="{FF2B5EF4-FFF2-40B4-BE49-F238E27FC236}">
              <a16:creationId xmlns:a16="http://schemas.microsoft.com/office/drawing/2014/main" id="{483CDBC1-F187-4132-956C-99B27C693E3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a:extLst>
            <a:ext uri="{FF2B5EF4-FFF2-40B4-BE49-F238E27FC236}">
              <a16:creationId xmlns:a16="http://schemas.microsoft.com/office/drawing/2014/main" id="{85CCDED5-DF19-4073-85B1-9FCF5054565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a:extLst>
            <a:ext uri="{FF2B5EF4-FFF2-40B4-BE49-F238E27FC236}">
              <a16:creationId xmlns:a16="http://schemas.microsoft.com/office/drawing/2014/main" id="{44916968-84AF-4362-9A07-CA4C33D9EAA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a:extLst>
            <a:ext uri="{FF2B5EF4-FFF2-40B4-BE49-F238E27FC236}">
              <a16:creationId xmlns:a16="http://schemas.microsoft.com/office/drawing/2014/main" id="{1C360930-9DCC-48B7-81A7-20A6566F300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a:extLst>
            <a:ext uri="{FF2B5EF4-FFF2-40B4-BE49-F238E27FC236}">
              <a16:creationId xmlns:a16="http://schemas.microsoft.com/office/drawing/2014/main" id="{E1A624D1-16D0-4768-A239-7C49FC156AB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a:extLst>
            <a:ext uri="{FF2B5EF4-FFF2-40B4-BE49-F238E27FC236}">
              <a16:creationId xmlns:a16="http://schemas.microsoft.com/office/drawing/2014/main" id="{C816A1E6-292B-4764-A532-D34242F61DA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3" name="テキスト ボックス 372">
          <a:extLst>
            <a:ext uri="{FF2B5EF4-FFF2-40B4-BE49-F238E27FC236}">
              <a16:creationId xmlns:a16="http://schemas.microsoft.com/office/drawing/2014/main" id="{182FFF0A-9850-45E2-AFC9-7E6E400F93B2}"/>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4" name="直線コネクタ 373">
          <a:extLst>
            <a:ext uri="{FF2B5EF4-FFF2-40B4-BE49-F238E27FC236}">
              <a16:creationId xmlns:a16="http://schemas.microsoft.com/office/drawing/2014/main" id="{885B8BB8-4396-4A26-9AD1-4F49872561D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5" name="テキスト ボックス 374">
          <a:extLst>
            <a:ext uri="{FF2B5EF4-FFF2-40B4-BE49-F238E27FC236}">
              <a16:creationId xmlns:a16="http://schemas.microsoft.com/office/drawing/2014/main" id="{E222579F-9E59-484F-8CE8-A00C300D4322}"/>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6" name="直線コネクタ 375">
          <a:extLst>
            <a:ext uri="{FF2B5EF4-FFF2-40B4-BE49-F238E27FC236}">
              <a16:creationId xmlns:a16="http://schemas.microsoft.com/office/drawing/2014/main" id="{5A2D898F-D8E3-41A5-9596-4CE5D90346A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7" name="テキスト ボックス 376">
          <a:extLst>
            <a:ext uri="{FF2B5EF4-FFF2-40B4-BE49-F238E27FC236}">
              <a16:creationId xmlns:a16="http://schemas.microsoft.com/office/drawing/2014/main" id="{8305E076-6632-47A4-B75C-995E020D5A5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8" name="直線コネクタ 377">
          <a:extLst>
            <a:ext uri="{FF2B5EF4-FFF2-40B4-BE49-F238E27FC236}">
              <a16:creationId xmlns:a16="http://schemas.microsoft.com/office/drawing/2014/main" id="{BF5A4F7D-4F05-41D0-BE07-798C47C71EE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9" name="テキスト ボックス 378">
          <a:extLst>
            <a:ext uri="{FF2B5EF4-FFF2-40B4-BE49-F238E27FC236}">
              <a16:creationId xmlns:a16="http://schemas.microsoft.com/office/drawing/2014/main" id="{B51B2DDD-8F8F-4A61-96A8-6F9FF6509CD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0" name="直線コネクタ 379">
          <a:extLst>
            <a:ext uri="{FF2B5EF4-FFF2-40B4-BE49-F238E27FC236}">
              <a16:creationId xmlns:a16="http://schemas.microsoft.com/office/drawing/2014/main" id="{22D7A300-B7F5-46BB-BC52-611F5D69454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1" name="テキスト ボックス 380">
          <a:extLst>
            <a:ext uri="{FF2B5EF4-FFF2-40B4-BE49-F238E27FC236}">
              <a16:creationId xmlns:a16="http://schemas.microsoft.com/office/drawing/2014/main" id="{06A71C3D-5555-449D-9481-1525D1FE440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2" name="直線コネクタ 381">
          <a:extLst>
            <a:ext uri="{FF2B5EF4-FFF2-40B4-BE49-F238E27FC236}">
              <a16:creationId xmlns:a16="http://schemas.microsoft.com/office/drawing/2014/main" id="{03EA8419-A150-4EF0-80E7-AC4AF5019C0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83" name="テキスト ボックス 382">
          <a:extLst>
            <a:ext uri="{FF2B5EF4-FFF2-40B4-BE49-F238E27FC236}">
              <a16:creationId xmlns:a16="http://schemas.microsoft.com/office/drawing/2014/main" id="{06FB6D15-C5D9-4BB1-BF6A-78CFD54C0EFF}"/>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a:extLst>
            <a:ext uri="{FF2B5EF4-FFF2-40B4-BE49-F238E27FC236}">
              <a16:creationId xmlns:a16="http://schemas.microsoft.com/office/drawing/2014/main" id="{846FC040-D07A-4528-85AB-2C64D45F020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5" name="テキスト ボックス 384">
          <a:extLst>
            <a:ext uri="{FF2B5EF4-FFF2-40B4-BE49-F238E27FC236}">
              <a16:creationId xmlns:a16="http://schemas.microsoft.com/office/drawing/2014/main" id="{882E5E53-5882-4EBE-B455-D2DCE819390A}"/>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保健センター・保健所】&#10;有形固定資産減価償却率グラフ枠">
          <a:extLst>
            <a:ext uri="{FF2B5EF4-FFF2-40B4-BE49-F238E27FC236}">
              <a16:creationId xmlns:a16="http://schemas.microsoft.com/office/drawing/2014/main" id="{42EAE556-203D-47DD-A948-B65D0ECA331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387" name="直線コネクタ 386">
          <a:extLst>
            <a:ext uri="{FF2B5EF4-FFF2-40B4-BE49-F238E27FC236}">
              <a16:creationId xmlns:a16="http://schemas.microsoft.com/office/drawing/2014/main" id="{9AD583BB-B1BE-47AA-AD73-7EA0C71D7DA8}"/>
            </a:ext>
          </a:extLst>
        </xdr:cNvPr>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388" name="【保健センター・保健所】&#10;有形固定資産減価償却率最小値テキスト">
          <a:extLst>
            <a:ext uri="{FF2B5EF4-FFF2-40B4-BE49-F238E27FC236}">
              <a16:creationId xmlns:a16="http://schemas.microsoft.com/office/drawing/2014/main" id="{695C96D1-2915-4856-956C-4CDCB4A5A12A}"/>
            </a:ext>
          </a:extLst>
        </xdr:cNvPr>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389" name="直線コネクタ 388">
          <a:extLst>
            <a:ext uri="{FF2B5EF4-FFF2-40B4-BE49-F238E27FC236}">
              <a16:creationId xmlns:a16="http://schemas.microsoft.com/office/drawing/2014/main" id="{A5D18C35-6463-48F1-A843-82F3CC20E82B}"/>
            </a:ext>
          </a:extLst>
        </xdr:cNvPr>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390" name="【保健センター・保健所】&#10;有形固定資産減価償却率最大値テキスト">
          <a:extLst>
            <a:ext uri="{FF2B5EF4-FFF2-40B4-BE49-F238E27FC236}">
              <a16:creationId xmlns:a16="http://schemas.microsoft.com/office/drawing/2014/main" id="{306BD228-C7C7-43F3-9FC6-CB58F8BD94B4}"/>
            </a:ext>
          </a:extLst>
        </xdr:cNvPr>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391" name="直線コネクタ 390">
          <a:extLst>
            <a:ext uri="{FF2B5EF4-FFF2-40B4-BE49-F238E27FC236}">
              <a16:creationId xmlns:a16="http://schemas.microsoft.com/office/drawing/2014/main" id="{7589AE7D-0C18-472E-834C-D3F7908E8A37}"/>
            </a:ext>
          </a:extLst>
        </xdr:cNvPr>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46372</xdr:rowOff>
    </xdr:from>
    <xdr:ext cx="405111" cy="259045"/>
    <xdr:sp macro="" textlink="">
      <xdr:nvSpPr>
        <xdr:cNvPr id="392" name="【保健センター・保健所】&#10;有形固定資産減価償却率平均値テキスト">
          <a:extLst>
            <a:ext uri="{FF2B5EF4-FFF2-40B4-BE49-F238E27FC236}">
              <a16:creationId xmlns:a16="http://schemas.microsoft.com/office/drawing/2014/main" id="{48A259B9-4DE9-477B-BA79-DE98A694D730}"/>
            </a:ext>
          </a:extLst>
        </xdr:cNvPr>
        <xdr:cNvSpPr txBox="1"/>
      </xdr:nvSpPr>
      <xdr:spPr>
        <a:xfrm>
          <a:off x="16408400" y="1033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393" name="フローチャート : 判断 392">
          <a:extLst>
            <a:ext uri="{FF2B5EF4-FFF2-40B4-BE49-F238E27FC236}">
              <a16:creationId xmlns:a16="http://schemas.microsoft.com/office/drawing/2014/main" id="{27DD8C54-5744-4084-848A-7B8FA36904C9}"/>
            </a:ext>
          </a:extLst>
        </xdr:cNvPr>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394" name="フローチャート : 判断 393">
          <a:extLst>
            <a:ext uri="{FF2B5EF4-FFF2-40B4-BE49-F238E27FC236}">
              <a16:creationId xmlns:a16="http://schemas.microsoft.com/office/drawing/2014/main" id="{F5387115-2046-47C0-A683-274F8C3989B0}"/>
            </a:ext>
          </a:extLst>
        </xdr:cNvPr>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99712</xdr:rowOff>
    </xdr:from>
    <xdr:ext cx="405111" cy="259045"/>
    <xdr:sp macro="" textlink="">
      <xdr:nvSpPr>
        <xdr:cNvPr id="395" name="n_1aveValue【保健センター・保健所】&#10;有形固定資産減価償却率">
          <a:extLst>
            <a:ext uri="{FF2B5EF4-FFF2-40B4-BE49-F238E27FC236}">
              <a16:creationId xmlns:a16="http://schemas.microsoft.com/office/drawing/2014/main" id="{A07C0313-56D7-4C70-9B00-C181F21900C8}"/>
            </a:ext>
          </a:extLst>
        </xdr:cNvPr>
        <xdr:cNvSpPr txBox="1"/>
      </xdr:nvSpPr>
      <xdr:spPr>
        <a:xfrm>
          <a:off x="15266043"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9F300935-D49A-4105-93AB-D93CA462147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C3BC8784-1E0D-41F3-B64D-F2387F9F5A8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25FCD594-260F-4A15-A17B-DEAE51C4612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51F5A987-9CD5-4060-8259-9EBF0AFAF26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E32FAD67-F3DB-46A9-BB56-9F735C3CDF7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101600</xdr:rowOff>
    </xdr:from>
    <xdr:to>
      <xdr:col>23</xdr:col>
      <xdr:colOff>568325</xdr:colOff>
      <xdr:row>63</xdr:row>
      <xdr:rowOff>31750</xdr:rowOff>
    </xdr:to>
    <xdr:sp macro="" textlink="">
      <xdr:nvSpPr>
        <xdr:cNvPr id="401" name="円/楕円 400">
          <a:extLst>
            <a:ext uri="{FF2B5EF4-FFF2-40B4-BE49-F238E27FC236}">
              <a16:creationId xmlns:a16="http://schemas.microsoft.com/office/drawing/2014/main" id="{FAF93333-E152-466B-B5DC-71A56FC8BAEA}"/>
            </a:ext>
          </a:extLst>
        </xdr:cNvPr>
        <xdr:cNvSpPr/>
      </xdr:nvSpPr>
      <xdr:spPr>
        <a:xfrm>
          <a:off x="16268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80027</xdr:rowOff>
    </xdr:from>
    <xdr:ext cx="405111" cy="259045"/>
    <xdr:sp macro="" textlink="">
      <xdr:nvSpPr>
        <xdr:cNvPr id="402" name="【保健センター・保健所】&#10;有形固定資産減価償却率該当値テキスト">
          <a:extLst>
            <a:ext uri="{FF2B5EF4-FFF2-40B4-BE49-F238E27FC236}">
              <a16:creationId xmlns:a16="http://schemas.microsoft.com/office/drawing/2014/main" id="{24427CCB-ABC3-4D68-BD3A-AE72C1B2978E}"/>
            </a:ext>
          </a:extLst>
        </xdr:cNvPr>
        <xdr:cNvSpPr txBox="1"/>
      </xdr:nvSpPr>
      <xdr:spPr>
        <a:xfrm>
          <a:off x="16408400"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a:extLst>
            <a:ext uri="{FF2B5EF4-FFF2-40B4-BE49-F238E27FC236}">
              <a16:creationId xmlns:a16="http://schemas.microsoft.com/office/drawing/2014/main" id="{A9920236-EA7D-4B24-9804-F68DFCCF598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a:extLst>
            <a:ext uri="{FF2B5EF4-FFF2-40B4-BE49-F238E27FC236}">
              <a16:creationId xmlns:a16="http://schemas.microsoft.com/office/drawing/2014/main" id="{538964D2-56EB-4249-B345-39E09D82CFE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a:extLst>
            <a:ext uri="{FF2B5EF4-FFF2-40B4-BE49-F238E27FC236}">
              <a16:creationId xmlns:a16="http://schemas.microsoft.com/office/drawing/2014/main" id="{AB6A10E4-F9AD-4889-8F30-344D0C57F6D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a:extLst>
            <a:ext uri="{FF2B5EF4-FFF2-40B4-BE49-F238E27FC236}">
              <a16:creationId xmlns:a16="http://schemas.microsoft.com/office/drawing/2014/main" id="{C01E5667-7B36-41FA-8F79-79FFD26FF0D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a:extLst>
            <a:ext uri="{FF2B5EF4-FFF2-40B4-BE49-F238E27FC236}">
              <a16:creationId xmlns:a16="http://schemas.microsoft.com/office/drawing/2014/main" id="{E7AB5B20-8B42-462A-8287-A92504516BB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a:extLst>
            <a:ext uri="{FF2B5EF4-FFF2-40B4-BE49-F238E27FC236}">
              <a16:creationId xmlns:a16="http://schemas.microsoft.com/office/drawing/2014/main" id="{944A7328-AD5C-4B38-B775-D92D345E8AB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a:extLst>
            <a:ext uri="{FF2B5EF4-FFF2-40B4-BE49-F238E27FC236}">
              <a16:creationId xmlns:a16="http://schemas.microsoft.com/office/drawing/2014/main" id="{61C7FEA5-50B2-4E1E-A60B-19D90C5D26C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a:extLst>
            <a:ext uri="{FF2B5EF4-FFF2-40B4-BE49-F238E27FC236}">
              <a16:creationId xmlns:a16="http://schemas.microsoft.com/office/drawing/2014/main" id="{06B44BB0-6807-4398-BB61-0AC35106B3D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a:extLst>
            <a:ext uri="{FF2B5EF4-FFF2-40B4-BE49-F238E27FC236}">
              <a16:creationId xmlns:a16="http://schemas.microsoft.com/office/drawing/2014/main" id="{69799CE5-628B-491E-9FEE-8D51AF9A6EA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a:extLst>
            <a:ext uri="{FF2B5EF4-FFF2-40B4-BE49-F238E27FC236}">
              <a16:creationId xmlns:a16="http://schemas.microsoft.com/office/drawing/2014/main" id="{BF5B21EC-AF83-491E-8977-BD67C263819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3" name="直線コネクタ 412">
          <a:extLst>
            <a:ext uri="{FF2B5EF4-FFF2-40B4-BE49-F238E27FC236}">
              <a16:creationId xmlns:a16="http://schemas.microsoft.com/office/drawing/2014/main" id="{D75D4510-B794-428B-A875-2228FA1A0EC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4" name="テキスト ボックス 413">
          <a:extLst>
            <a:ext uri="{FF2B5EF4-FFF2-40B4-BE49-F238E27FC236}">
              <a16:creationId xmlns:a16="http://schemas.microsoft.com/office/drawing/2014/main" id="{D652C090-6757-45CA-8EE5-1F3315B6EDA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5" name="直線コネクタ 414">
          <a:extLst>
            <a:ext uri="{FF2B5EF4-FFF2-40B4-BE49-F238E27FC236}">
              <a16:creationId xmlns:a16="http://schemas.microsoft.com/office/drawing/2014/main" id="{398B5AF9-1EC6-4372-867B-64CE6D06B17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6" name="テキスト ボックス 415">
          <a:extLst>
            <a:ext uri="{FF2B5EF4-FFF2-40B4-BE49-F238E27FC236}">
              <a16:creationId xmlns:a16="http://schemas.microsoft.com/office/drawing/2014/main" id="{A07098E4-364A-434F-B876-72E2B8F2F95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7" name="直線コネクタ 416">
          <a:extLst>
            <a:ext uri="{FF2B5EF4-FFF2-40B4-BE49-F238E27FC236}">
              <a16:creationId xmlns:a16="http://schemas.microsoft.com/office/drawing/2014/main" id="{86FFB2A6-3160-4B51-942A-1B5199026AA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8" name="テキスト ボックス 417">
          <a:extLst>
            <a:ext uri="{FF2B5EF4-FFF2-40B4-BE49-F238E27FC236}">
              <a16:creationId xmlns:a16="http://schemas.microsoft.com/office/drawing/2014/main" id="{DB9AF269-6338-4042-BF73-DF6D6BE2495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9" name="直線コネクタ 418">
          <a:extLst>
            <a:ext uri="{FF2B5EF4-FFF2-40B4-BE49-F238E27FC236}">
              <a16:creationId xmlns:a16="http://schemas.microsoft.com/office/drawing/2014/main" id="{4EDF12E3-897A-46C3-BC0A-3084B116CFB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0" name="テキスト ボックス 419">
          <a:extLst>
            <a:ext uri="{FF2B5EF4-FFF2-40B4-BE49-F238E27FC236}">
              <a16:creationId xmlns:a16="http://schemas.microsoft.com/office/drawing/2014/main" id="{C049ABBB-01E0-48DB-8154-1CB7D1692EB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a:extLst>
            <a:ext uri="{FF2B5EF4-FFF2-40B4-BE49-F238E27FC236}">
              <a16:creationId xmlns:a16="http://schemas.microsoft.com/office/drawing/2014/main" id="{C0238E26-A0D9-4955-A10D-35EAD7829B9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a:extLst>
            <a:ext uri="{FF2B5EF4-FFF2-40B4-BE49-F238E27FC236}">
              <a16:creationId xmlns:a16="http://schemas.microsoft.com/office/drawing/2014/main" id="{D3F02351-2577-4AD9-8EA2-DA78A69439D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保健センター・保健所】&#10;一人当たり面積グラフ枠">
          <a:extLst>
            <a:ext uri="{FF2B5EF4-FFF2-40B4-BE49-F238E27FC236}">
              <a16:creationId xmlns:a16="http://schemas.microsoft.com/office/drawing/2014/main" id="{801D3F34-BE43-4F28-BCF0-04766968F35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424" name="直線コネクタ 423">
          <a:extLst>
            <a:ext uri="{FF2B5EF4-FFF2-40B4-BE49-F238E27FC236}">
              <a16:creationId xmlns:a16="http://schemas.microsoft.com/office/drawing/2014/main" id="{352E8745-3583-47F3-8735-E2422C146E4C}"/>
            </a:ext>
          </a:extLst>
        </xdr:cNvPr>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425" name="【保健センター・保健所】&#10;一人当たり面積最小値テキスト">
          <a:extLst>
            <a:ext uri="{FF2B5EF4-FFF2-40B4-BE49-F238E27FC236}">
              <a16:creationId xmlns:a16="http://schemas.microsoft.com/office/drawing/2014/main" id="{A7208C89-8DFC-44C1-AC97-13E69CB43001}"/>
            </a:ext>
          </a:extLst>
        </xdr:cNvPr>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426" name="直線コネクタ 425">
          <a:extLst>
            <a:ext uri="{FF2B5EF4-FFF2-40B4-BE49-F238E27FC236}">
              <a16:creationId xmlns:a16="http://schemas.microsoft.com/office/drawing/2014/main" id="{E50CE1C7-0B6A-4C3A-A026-057DF6E89BE9}"/>
            </a:ext>
          </a:extLst>
        </xdr:cNvPr>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427" name="【保健センター・保健所】&#10;一人当たり面積最大値テキスト">
          <a:extLst>
            <a:ext uri="{FF2B5EF4-FFF2-40B4-BE49-F238E27FC236}">
              <a16:creationId xmlns:a16="http://schemas.microsoft.com/office/drawing/2014/main" id="{7FFE19A6-C7F9-4BCF-A205-3E6BEA2269D0}"/>
            </a:ext>
          </a:extLst>
        </xdr:cNvPr>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428" name="直線コネクタ 427">
          <a:extLst>
            <a:ext uri="{FF2B5EF4-FFF2-40B4-BE49-F238E27FC236}">
              <a16:creationId xmlns:a16="http://schemas.microsoft.com/office/drawing/2014/main" id="{19B7DE92-BB3D-4C67-A462-E2915609259E}"/>
            </a:ext>
          </a:extLst>
        </xdr:cNvPr>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22369</xdr:rowOff>
    </xdr:from>
    <xdr:ext cx="469744" cy="259045"/>
    <xdr:sp macro="" textlink="">
      <xdr:nvSpPr>
        <xdr:cNvPr id="429" name="【保健センター・保健所】&#10;一人当たり面積平均値テキスト">
          <a:extLst>
            <a:ext uri="{FF2B5EF4-FFF2-40B4-BE49-F238E27FC236}">
              <a16:creationId xmlns:a16="http://schemas.microsoft.com/office/drawing/2014/main" id="{36DEC695-975B-47CC-8022-1456254FC99A}"/>
            </a:ext>
          </a:extLst>
        </xdr:cNvPr>
        <xdr:cNvSpPr txBox="1"/>
      </xdr:nvSpPr>
      <xdr:spPr>
        <a:xfrm>
          <a:off x="22250400" y="1048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430" name="フローチャート : 判断 429">
          <a:extLst>
            <a:ext uri="{FF2B5EF4-FFF2-40B4-BE49-F238E27FC236}">
              <a16:creationId xmlns:a16="http://schemas.microsoft.com/office/drawing/2014/main" id="{B457C3D9-7F33-4DDD-988B-B3D692158ED0}"/>
            </a:ext>
          </a:extLst>
        </xdr:cNvPr>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431" name="フローチャート : 判断 430">
          <a:extLst>
            <a:ext uri="{FF2B5EF4-FFF2-40B4-BE49-F238E27FC236}">
              <a16:creationId xmlns:a16="http://schemas.microsoft.com/office/drawing/2014/main" id="{CA1B6143-C794-4FB1-826C-82ABFA999DC5}"/>
            </a:ext>
          </a:extLst>
        </xdr:cNvPr>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81043</xdr:rowOff>
    </xdr:from>
    <xdr:ext cx="469744" cy="259045"/>
    <xdr:sp macro="" textlink="">
      <xdr:nvSpPr>
        <xdr:cNvPr id="432" name="n_1aveValue【保健センター・保健所】&#10;一人当たり面積">
          <a:extLst>
            <a:ext uri="{FF2B5EF4-FFF2-40B4-BE49-F238E27FC236}">
              <a16:creationId xmlns:a16="http://schemas.microsoft.com/office/drawing/2014/main" id="{D67BE056-4058-4970-89E2-CFE005F01EE8}"/>
            </a:ext>
          </a:extLst>
        </xdr:cNvPr>
        <xdr:cNvSpPr txBox="1"/>
      </xdr:nvSpPr>
      <xdr:spPr>
        <a:xfrm>
          <a:off x="21075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B5A5C326-6D51-4E23-B64F-724F6E85732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DB678422-892D-4515-918A-DBF84B8C145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C25CAB4C-5241-4BE3-A358-611C615354A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B4DDCD2A-04C9-4090-906E-31F38859C9A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6E7F2F80-29A4-46F0-85C4-FE30EA954B7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1778</xdr:rowOff>
    </xdr:from>
    <xdr:to>
      <xdr:col>32</xdr:col>
      <xdr:colOff>238125</xdr:colOff>
      <xdr:row>63</xdr:row>
      <xdr:rowOff>103378</xdr:rowOff>
    </xdr:to>
    <xdr:sp macro="" textlink="">
      <xdr:nvSpPr>
        <xdr:cNvPr id="438" name="円/楕円 437">
          <a:extLst>
            <a:ext uri="{FF2B5EF4-FFF2-40B4-BE49-F238E27FC236}">
              <a16:creationId xmlns:a16="http://schemas.microsoft.com/office/drawing/2014/main" id="{33491120-8059-4CAA-90E2-19D3608AC65A}"/>
            </a:ext>
          </a:extLst>
        </xdr:cNvPr>
        <xdr:cNvSpPr/>
      </xdr:nvSpPr>
      <xdr:spPr>
        <a:xfrm>
          <a:off x="221107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88155</xdr:rowOff>
    </xdr:from>
    <xdr:ext cx="469744" cy="259045"/>
    <xdr:sp macro="" textlink="">
      <xdr:nvSpPr>
        <xdr:cNvPr id="439" name="【保健センター・保健所】&#10;一人当たり面積該当値テキスト">
          <a:extLst>
            <a:ext uri="{FF2B5EF4-FFF2-40B4-BE49-F238E27FC236}">
              <a16:creationId xmlns:a16="http://schemas.microsoft.com/office/drawing/2014/main" id="{9ED01F62-5F6B-41E4-BFB5-100F73476D66}"/>
            </a:ext>
          </a:extLst>
        </xdr:cNvPr>
        <xdr:cNvSpPr txBox="1"/>
      </xdr:nvSpPr>
      <xdr:spPr>
        <a:xfrm>
          <a:off x="22250400" y="1071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a:extLst>
            <a:ext uri="{FF2B5EF4-FFF2-40B4-BE49-F238E27FC236}">
              <a16:creationId xmlns:a16="http://schemas.microsoft.com/office/drawing/2014/main" id="{C4FAC24D-9360-499D-80C3-CEA991F45EC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a:extLst>
            <a:ext uri="{FF2B5EF4-FFF2-40B4-BE49-F238E27FC236}">
              <a16:creationId xmlns:a16="http://schemas.microsoft.com/office/drawing/2014/main" id="{B0696282-8358-4E88-AE17-F03173B17BB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a:extLst>
            <a:ext uri="{FF2B5EF4-FFF2-40B4-BE49-F238E27FC236}">
              <a16:creationId xmlns:a16="http://schemas.microsoft.com/office/drawing/2014/main" id="{46BB97B5-5EDC-4D4F-AC3D-7E85E960879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a:extLst>
            <a:ext uri="{FF2B5EF4-FFF2-40B4-BE49-F238E27FC236}">
              <a16:creationId xmlns:a16="http://schemas.microsoft.com/office/drawing/2014/main" id="{140EB7C0-25AF-456B-B63E-C8312291C8A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a:extLst>
            <a:ext uri="{FF2B5EF4-FFF2-40B4-BE49-F238E27FC236}">
              <a16:creationId xmlns:a16="http://schemas.microsoft.com/office/drawing/2014/main" id="{5BC7066E-A1A4-4AD7-AB25-DD9C359B3B9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a:extLst>
            <a:ext uri="{FF2B5EF4-FFF2-40B4-BE49-F238E27FC236}">
              <a16:creationId xmlns:a16="http://schemas.microsoft.com/office/drawing/2014/main" id="{B530AD34-0D91-4F8D-A2E0-0CE23B1A241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a:extLst>
            <a:ext uri="{FF2B5EF4-FFF2-40B4-BE49-F238E27FC236}">
              <a16:creationId xmlns:a16="http://schemas.microsoft.com/office/drawing/2014/main" id="{6F4E0BC8-2545-464C-8B37-4A815F45A3B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a:extLst>
            <a:ext uri="{FF2B5EF4-FFF2-40B4-BE49-F238E27FC236}">
              <a16:creationId xmlns:a16="http://schemas.microsoft.com/office/drawing/2014/main" id="{768A4ABF-5C85-42D6-9626-0CFEA69BE11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a:extLst>
            <a:ext uri="{FF2B5EF4-FFF2-40B4-BE49-F238E27FC236}">
              <a16:creationId xmlns:a16="http://schemas.microsoft.com/office/drawing/2014/main" id="{337985E3-F42B-4BEF-9227-EF6A6CFED29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9" name="正方形/長方形 448">
          <a:extLst>
            <a:ext uri="{FF2B5EF4-FFF2-40B4-BE49-F238E27FC236}">
              <a16:creationId xmlns:a16="http://schemas.microsoft.com/office/drawing/2014/main" id="{91710514-F86B-4D56-8BEB-2DBDB72E3FB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0" name="正方形/長方形 449">
          <a:extLst>
            <a:ext uri="{FF2B5EF4-FFF2-40B4-BE49-F238E27FC236}">
              <a16:creationId xmlns:a16="http://schemas.microsoft.com/office/drawing/2014/main" id="{441EB64E-788B-4061-B682-D78E1CDE1A1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1" name="正方形/長方形 450">
          <a:extLst>
            <a:ext uri="{FF2B5EF4-FFF2-40B4-BE49-F238E27FC236}">
              <a16:creationId xmlns:a16="http://schemas.microsoft.com/office/drawing/2014/main" id="{DF28D76E-999F-4682-863C-D4916C8A29C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2" name="正方形/長方形 451">
          <a:extLst>
            <a:ext uri="{FF2B5EF4-FFF2-40B4-BE49-F238E27FC236}">
              <a16:creationId xmlns:a16="http://schemas.microsoft.com/office/drawing/2014/main" id="{2DF30775-431E-44F1-8943-2C58F58D5D1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3" name="正方形/長方形 452">
          <a:extLst>
            <a:ext uri="{FF2B5EF4-FFF2-40B4-BE49-F238E27FC236}">
              <a16:creationId xmlns:a16="http://schemas.microsoft.com/office/drawing/2014/main" id="{0BB405BF-FA88-4D97-BF28-734EF132704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4" name="正方形/長方形 453">
          <a:extLst>
            <a:ext uri="{FF2B5EF4-FFF2-40B4-BE49-F238E27FC236}">
              <a16:creationId xmlns:a16="http://schemas.microsoft.com/office/drawing/2014/main" id="{F2599F26-35EA-4C47-9DDB-B50617DF0F0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a:extLst>
            <a:ext uri="{FF2B5EF4-FFF2-40B4-BE49-F238E27FC236}">
              <a16:creationId xmlns:a16="http://schemas.microsoft.com/office/drawing/2014/main" id="{E57042D5-BFA8-41E1-9A85-25FF4A567AA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a:extLst>
            <a:ext uri="{FF2B5EF4-FFF2-40B4-BE49-F238E27FC236}">
              <a16:creationId xmlns:a16="http://schemas.microsoft.com/office/drawing/2014/main" id="{533AE34A-FE09-44D7-A017-A51962A05CF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a:extLst>
            <a:ext uri="{FF2B5EF4-FFF2-40B4-BE49-F238E27FC236}">
              <a16:creationId xmlns:a16="http://schemas.microsoft.com/office/drawing/2014/main" id="{12BF8E85-BEE5-416C-908C-2AC5CCBD7A3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a:extLst>
            <a:ext uri="{FF2B5EF4-FFF2-40B4-BE49-F238E27FC236}">
              <a16:creationId xmlns:a16="http://schemas.microsoft.com/office/drawing/2014/main" id="{57E06647-71F7-48A4-9BC2-D853385A8C0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a:extLst>
            <a:ext uri="{FF2B5EF4-FFF2-40B4-BE49-F238E27FC236}">
              <a16:creationId xmlns:a16="http://schemas.microsoft.com/office/drawing/2014/main" id="{39070AAB-F96A-4FA2-B6A4-30AA1957C59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a:extLst>
            <a:ext uri="{FF2B5EF4-FFF2-40B4-BE49-F238E27FC236}">
              <a16:creationId xmlns:a16="http://schemas.microsoft.com/office/drawing/2014/main" id="{2A7EC8CC-48FC-4EF4-9238-CC420E26590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a:extLst>
            <a:ext uri="{FF2B5EF4-FFF2-40B4-BE49-F238E27FC236}">
              <a16:creationId xmlns:a16="http://schemas.microsoft.com/office/drawing/2014/main" id="{1BCD320E-4FB6-454F-A36A-FBC8405A3FF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a:extLst>
            <a:ext uri="{FF2B5EF4-FFF2-40B4-BE49-F238E27FC236}">
              <a16:creationId xmlns:a16="http://schemas.microsoft.com/office/drawing/2014/main" id="{D0EBEADE-E1B6-45E3-B6D0-6E8A0C67525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a:extLst>
            <a:ext uri="{FF2B5EF4-FFF2-40B4-BE49-F238E27FC236}">
              <a16:creationId xmlns:a16="http://schemas.microsoft.com/office/drawing/2014/main" id="{864DFF61-11F2-4908-8BC6-365358730E7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a:extLst>
            <a:ext uri="{FF2B5EF4-FFF2-40B4-BE49-F238E27FC236}">
              <a16:creationId xmlns:a16="http://schemas.microsoft.com/office/drawing/2014/main" id="{F537121A-B1F7-49FE-A03F-0F00FF3FEEA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a:extLst>
            <a:ext uri="{FF2B5EF4-FFF2-40B4-BE49-F238E27FC236}">
              <a16:creationId xmlns:a16="http://schemas.microsoft.com/office/drawing/2014/main" id="{7C616AE7-8496-4C35-B0CD-47249C1E170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6" name="直線コネクタ 465">
          <a:extLst>
            <a:ext uri="{FF2B5EF4-FFF2-40B4-BE49-F238E27FC236}">
              <a16:creationId xmlns:a16="http://schemas.microsoft.com/office/drawing/2014/main" id="{A2F53978-6123-44AE-B63A-3109383372D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7" name="テキスト ボックス 466">
          <a:extLst>
            <a:ext uri="{FF2B5EF4-FFF2-40B4-BE49-F238E27FC236}">
              <a16:creationId xmlns:a16="http://schemas.microsoft.com/office/drawing/2014/main" id="{5C9A0570-065E-4842-B605-C53E846DFE1B}"/>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8" name="直線コネクタ 467">
          <a:extLst>
            <a:ext uri="{FF2B5EF4-FFF2-40B4-BE49-F238E27FC236}">
              <a16:creationId xmlns:a16="http://schemas.microsoft.com/office/drawing/2014/main" id="{B9495A5B-77A6-4B9E-8F44-5BE381A0442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9" name="テキスト ボックス 468">
          <a:extLst>
            <a:ext uri="{FF2B5EF4-FFF2-40B4-BE49-F238E27FC236}">
              <a16:creationId xmlns:a16="http://schemas.microsoft.com/office/drawing/2014/main" id="{29C98764-FACF-4CD1-B98C-A6C182C95BE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0" name="直線コネクタ 469">
          <a:extLst>
            <a:ext uri="{FF2B5EF4-FFF2-40B4-BE49-F238E27FC236}">
              <a16:creationId xmlns:a16="http://schemas.microsoft.com/office/drawing/2014/main" id="{C8AF1F96-7A6D-4D17-970E-E02049ADD7F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1" name="テキスト ボックス 470">
          <a:extLst>
            <a:ext uri="{FF2B5EF4-FFF2-40B4-BE49-F238E27FC236}">
              <a16:creationId xmlns:a16="http://schemas.microsoft.com/office/drawing/2014/main" id="{F889833D-9E63-47DC-9586-E03D694C387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2" name="直線コネクタ 471">
          <a:extLst>
            <a:ext uri="{FF2B5EF4-FFF2-40B4-BE49-F238E27FC236}">
              <a16:creationId xmlns:a16="http://schemas.microsoft.com/office/drawing/2014/main" id="{8A36E181-AB72-4958-B5F9-54871DC5298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3" name="テキスト ボックス 472">
          <a:extLst>
            <a:ext uri="{FF2B5EF4-FFF2-40B4-BE49-F238E27FC236}">
              <a16:creationId xmlns:a16="http://schemas.microsoft.com/office/drawing/2014/main" id="{EEAEE64C-2C9B-498C-8A8C-BC381193081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4" name="直線コネクタ 473">
          <a:extLst>
            <a:ext uri="{FF2B5EF4-FFF2-40B4-BE49-F238E27FC236}">
              <a16:creationId xmlns:a16="http://schemas.microsoft.com/office/drawing/2014/main" id="{5E8068B8-854D-41C6-84AA-F151213B36A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5" name="テキスト ボックス 474">
          <a:extLst>
            <a:ext uri="{FF2B5EF4-FFF2-40B4-BE49-F238E27FC236}">
              <a16:creationId xmlns:a16="http://schemas.microsoft.com/office/drawing/2014/main" id="{8A00D91E-8DE5-463A-A788-097E1EE6DA6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6" name="直線コネクタ 475">
          <a:extLst>
            <a:ext uri="{FF2B5EF4-FFF2-40B4-BE49-F238E27FC236}">
              <a16:creationId xmlns:a16="http://schemas.microsoft.com/office/drawing/2014/main" id="{190606F0-7F20-424C-9DDE-003CEA9AD61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7" name="テキスト ボックス 476">
          <a:extLst>
            <a:ext uri="{FF2B5EF4-FFF2-40B4-BE49-F238E27FC236}">
              <a16:creationId xmlns:a16="http://schemas.microsoft.com/office/drawing/2014/main" id="{58EBB370-4380-4624-8659-B2550D93CAAE}"/>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8" name="直線コネクタ 477">
          <a:extLst>
            <a:ext uri="{FF2B5EF4-FFF2-40B4-BE49-F238E27FC236}">
              <a16:creationId xmlns:a16="http://schemas.microsoft.com/office/drawing/2014/main" id="{7A5E971B-2B12-4680-9B45-7FE679A084A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9" name="テキスト ボックス 478">
          <a:extLst>
            <a:ext uri="{FF2B5EF4-FFF2-40B4-BE49-F238E27FC236}">
              <a16:creationId xmlns:a16="http://schemas.microsoft.com/office/drawing/2014/main" id="{A133E748-F12C-4A44-997D-735760DC8A8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0" name="【庁舎】&#10;有形固定資産減価償却率グラフ枠">
          <a:extLst>
            <a:ext uri="{FF2B5EF4-FFF2-40B4-BE49-F238E27FC236}">
              <a16:creationId xmlns:a16="http://schemas.microsoft.com/office/drawing/2014/main" id="{FE0D414F-3222-4DC1-A586-D3B0035BE68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481" name="直線コネクタ 480">
          <a:extLst>
            <a:ext uri="{FF2B5EF4-FFF2-40B4-BE49-F238E27FC236}">
              <a16:creationId xmlns:a16="http://schemas.microsoft.com/office/drawing/2014/main" id="{4BD868EB-643F-47CF-9277-95D205F4FE04}"/>
            </a:ext>
          </a:extLst>
        </xdr:cNvPr>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482" name="【庁舎】&#10;有形固定資産減価償却率最小値テキスト">
          <a:extLst>
            <a:ext uri="{FF2B5EF4-FFF2-40B4-BE49-F238E27FC236}">
              <a16:creationId xmlns:a16="http://schemas.microsoft.com/office/drawing/2014/main" id="{136DD359-BF01-413C-91E6-1CD5D30B9EF3}"/>
            </a:ext>
          </a:extLst>
        </xdr:cNvPr>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483" name="直線コネクタ 482">
          <a:extLst>
            <a:ext uri="{FF2B5EF4-FFF2-40B4-BE49-F238E27FC236}">
              <a16:creationId xmlns:a16="http://schemas.microsoft.com/office/drawing/2014/main" id="{CDE45F00-0C93-4098-AC06-259FB574F90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484" name="【庁舎】&#10;有形固定資産減価償却率最大値テキスト">
          <a:extLst>
            <a:ext uri="{FF2B5EF4-FFF2-40B4-BE49-F238E27FC236}">
              <a16:creationId xmlns:a16="http://schemas.microsoft.com/office/drawing/2014/main" id="{61020E23-D28C-4A0E-8FDE-1C652A912EED}"/>
            </a:ext>
          </a:extLst>
        </xdr:cNvPr>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485" name="直線コネクタ 484">
          <a:extLst>
            <a:ext uri="{FF2B5EF4-FFF2-40B4-BE49-F238E27FC236}">
              <a16:creationId xmlns:a16="http://schemas.microsoft.com/office/drawing/2014/main" id="{246DBC06-A535-411F-9B99-2E25283510ED}"/>
            </a:ext>
          </a:extLst>
        </xdr:cNvPr>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54808</xdr:rowOff>
    </xdr:from>
    <xdr:ext cx="405111" cy="259045"/>
    <xdr:sp macro="" textlink="">
      <xdr:nvSpPr>
        <xdr:cNvPr id="486" name="【庁舎】&#10;有形固定資産減価償却率平均値テキスト">
          <a:extLst>
            <a:ext uri="{FF2B5EF4-FFF2-40B4-BE49-F238E27FC236}">
              <a16:creationId xmlns:a16="http://schemas.microsoft.com/office/drawing/2014/main" id="{06DAFD65-124E-426C-B04D-02D0E6DA959D}"/>
            </a:ext>
          </a:extLst>
        </xdr:cNvPr>
        <xdr:cNvSpPr txBox="1"/>
      </xdr:nvSpPr>
      <xdr:spPr>
        <a:xfrm>
          <a:off x="16408400" y="1754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487" name="フローチャート : 判断 486">
          <a:extLst>
            <a:ext uri="{FF2B5EF4-FFF2-40B4-BE49-F238E27FC236}">
              <a16:creationId xmlns:a16="http://schemas.microsoft.com/office/drawing/2014/main" id="{E6143045-5185-4CD7-A4EA-763782F39522}"/>
            </a:ext>
          </a:extLst>
        </xdr:cNvPr>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488" name="フローチャート : 判断 487">
          <a:extLst>
            <a:ext uri="{FF2B5EF4-FFF2-40B4-BE49-F238E27FC236}">
              <a16:creationId xmlns:a16="http://schemas.microsoft.com/office/drawing/2014/main" id="{4AE5E8C2-6D68-4FF0-87DB-9D28FA7C9172}"/>
            </a:ext>
          </a:extLst>
        </xdr:cNvPr>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138628</xdr:rowOff>
    </xdr:from>
    <xdr:ext cx="405111" cy="259045"/>
    <xdr:sp macro="" textlink="">
      <xdr:nvSpPr>
        <xdr:cNvPr id="489" name="n_1aveValue【庁舎】&#10;有形固定資産減価償却率">
          <a:extLst>
            <a:ext uri="{FF2B5EF4-FFF2-40B4-BE49-F238E27FC236}">
              <a16:creationId xmlns:a16="http://schemas.microsoft.com/office/drawing/2014/main" id="{C2049AE0-1BA6-46AC-853C-B2305BE1C975}"/>
            </a:ext>
          </a:extLst>
        </xdr:cNvPr>
        <xdr:cNvSpPr txBox="1"/>
      </xdr:nvSpPr>
      <xdr:spPr>
        <a:xfrm>
          <a:off x="15266043"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0" name="テキスト ボックス 489">
          <a:extLst>
            <a:ext uri="{FF2B5EF4-FFF2-40B4-BE49-F238E27FC236}">
              <a16:creationId xmlns:a16="http://schemas.microsoft.com/office/drawing/2014/main" id="{C303E19B-757D-49F1-9D78-621824583CC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1" name="テキスト ボックス 490">
          <a:extLst>
            <a:ext uri="{FF2B5EF4-FFF2-40B4-BE49-F238E27FC236}">
              <a16:creationId xmlns:a16="http://schemas.microsoft.com/office/drawing/2014/main" id="{8EFD6FE4-7E6E-4674-B006-7D913DBBD83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2" name="テキスト ボックス 491">
          <a:extLst>
            <a:ext uri="{FF2B5EF4-FFF2-40B4-BE49-F238E27FC236}">
              <a16:creationId xmlns:a16="http://schemas.microsoft.com/office/drawing/2014/main" id="{8147C585-D3C9-41E5-820A-34F7ADB77BD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3" name="テキスト ボックス 492">
          <a:extLst>
            <a:ext uri="{FF2B5EF4-FFF2-40B4-BE49-F238E27FC236}">
              <a16:creationId xmlns:a16="http://schemas.microsoft.com/office/drawing/2014/main" id="{E5EE1336-951A-49FD-A58A-67CA682A28F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4" name="テキスト ボックス 493">
          <a:extLst>
            <a:ext uri="{FF2B5EF4-FFF2-40B4-BE49-F238E27FC236}">
              <a16:creationId xmlns:a16="http://schemas.microsoft.com/office/drawing/2014/main" id="{7FF0857E-CDE2-453F-B741-FD4191EA029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48261</xdr:rowOff>
    </xdr:from>
    <xdr:to>
      <xdr:col>23</xdr:col>
      <xdr:colOff>568325</xdr:colOff>
      <xdr:row>103</xdr:row>
      <xdr:rowOff>149861</xdr:rowOff>
    </xdr:to>
    <xdr:sp macro="" textlink="">
      <xdr:nvSpPr>
        <xdr:cNvPr id="495" name="円/楕円 494">
          <a:extLst>
            <a:ext uri="{FF2B5EF4-FFF2-40B4-BE49-F238E27FC236}">
              <a16:creationId xmlns:a16="http://schemas.microsoft.com/office/drawing/2014/main" id="{1EBC07F5-6FC3-466C-B84B-F03676258BC7}"/>
            </a:ext>
          </a:extLst>
        </xdr:cNvPr>
        <xdr:cNvSpPr/>
      </xdr:nvSpPr>
      <xdr:spPr>
        <a:xfrm>
          <a:off x="162687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26688</xdr:rowOff>
    </xdr:from>
    <xdr:ext cx="405111" cy="259045"/>
    <xdr:sp macro="" textlink="">
      <xdr:nvSpPr>
        <xdr:cNvPr id="496" name="【庁舎】&#10;有形固定資産減価償却率該当値テキスト">
          <a:extLst>
            <a:ext uri="{FF2B5EF4-FFF2-40B4-BE49-F238E27FC236}">
              <a16:creationId xmlns:a16="http://schemas.microsoft.com/office/drawing/2014/main" id="{57A53367-6218-41A6-9CAC-18011F071CC9}"/>
            </a:ext>
          </a:extLst>
        </xdr:cNvPr>
        <xdr:cNvSpPr txBox="1"/>
      </xdr:nvSpPr>
      <xdr:spPr>
        <a:xfrm>
          <a:off x="16408400"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7" name="正方形/長方形 496">
          <a:extLst>
            <a:ext uri="{FF2B5EF4-FFF2-40B4-BE49-F238E27FC236}">
              <a16:creationId xmlns:a16="http://schemas.microsoft.com/office/drawing/2014/main" id="{4C8ABFB0-6654-4443-B8E9-5CD9A9E4CAB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8" name="正方形/長方形 497">
          <a:extLst>
            <a:ext uri="{FF2B5EF4-FFF2-40B4-BE49-F238E27FC236}">
              <a16:creationId xmlns:a16="http://schemas.microsoft.com/office/drawing/2014/main" id="{48BADEDC-E8F0-4ADF-BB8C-DC26968B39B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9" name="正方形/長方形 498">
          <a:extLst>
            <a:ext uri="{FF2B5EF4-FFF2-40B4-BE49-F238E27FC236}">
              <a16:creationId xmlns:a16="http://schemas.microsoft.com/office/drawing/2014/main" id="{FDB5D768-D819-4274-A4C1-600DAB2C075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0" name="正方形/長方形 499">
          <a:extLst>
            <a:ext uri="{FF2B5EF4-FFF2-40B4-BE49-F238E27FC236}">
              <a16:creationId xmlns:a16="http://schemas.microsoft.com/office/drawing/2014/main" id="{ACD75521-3CF5-4A7E-983F-401C545AB66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1" name="正方形/長方形 500">
          <a:extLst>
            <a:ext uri="{FF2B5EF4-FFF2-40B4-BE49-F238E27FC236}">
              <a16:creationId xmlns:a16="http://schemas.microsoft.com/office/drawing/2014/main" id="{1CA87677-2B6C-4F1D-B1EA-272F1C6F042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2" name="正方形/長方形 501">
          <a:extLst>
            <a:ext uri="{FF2B5EF4-FFF2-40B4-BE49-F238E27FC236}">
              <a16:creationId xmlns:a16="http://schemas.microsoft.com/office/drawing/2014/main" id="{FF5723A8-24EA-4C43-8A45-82AFA9B4BC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3" name="正方形/長方形 502">
          <a:extLst>
            <a:ext uri="{FF2B5EF4-FFF2-40B4-BE49-F238E27FC236}">
              <a16:creationId xmlns:a16="http://schemas.microsoft.com/office/drawing/2014/main" id="{59DA567E-8E6A-449B-A64F-E0C0CCDE429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4" name="正方形/長方形 503">
          <a:extLst>
            <a:ext uri="{FF2B5EF4-FFF2-40B4-BE49-F238E27FC236}">
              <a16:creationId xmlns:a16="http://schemas.microsoft.com/office/drawing/2014/main" id="{9F7E966A-FBEB-4DA4-9FA7-2F14EE7D5F9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5" name="テキスト ボックス 504">
          <a:extLst>
            <a:ext uri="{FF2B5EF4-FFF2-40B4-BE49-F238E27FC236}">
              <a16:creationId xmlns:a16="http://schemas.microsoft.com/office/drawing/2014/main" id="{CC248DD9-C356-4E08-AA0B-8D0B168777F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6" name="直線コネクタ 505">
          <a:extLst>
            <a:ext uri="{FF2B5EF4-FFF2-40B4-BE49-F238E27FC236}">
              <a16:creationId xmlns:a16="http://schemas.microsoft.com/office/drawing/2014/main" id="{31DBF528-1D10-4A1E-BE43-8B76F1CBCC3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7" name="直線コネクタ 506">
          <a:extLst>
            <a:ext uri="{FF2B5EF4-FFF2-40B4-BE49-F238E27FC236}">
              <a16:creationId xmlns:a16="http://schemas.microsoft.com/office/drawing/2014/main" id="{E93B74CE-8AC3-4032-9604-A149590F89FD}"/>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8" name="テキスト ボックス 507">
          <a:extLst>
            <a:ext uri="{FF2B5EF4-FFF2-40B4-BE49-F238E27FC236}">
              <a16:creationId xmlns:a16="http://schemas.microsoft.com/office/drawing/2014/main" id="{FDF7B59C-9DBA-4E32-B8AE-C4F86C6CAC0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9" name="直線コネクタ 508">
          <a:extLst>
            <a:ext uri="{FF2B5EF4-FFF2-40B4-BE49-F238E27FC236}">
              <a16:creationId xmlns:a16="http://schemas.microsoft.com/office/drawing/2014/main" id="{C7F62837-DE6C-455D-A5D0-221BE490A0C2}"/>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10" name="テキスト ボックス 509">
          <a:extLst>
            <a:ext uri="{FF2B5EF4-FFF2-40B4-BE49-F238E27FC236}">
              <a16:creationId xmlns:a16="http://schemas.microsoft.com/office/drawing/2014/main" id="{4009FC7A-6583-418E-BA3F-65B92B59C02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11" name="直線コネクタ 510">
          <a:extLst>
            <a:ext uri="{FF2B5EF4-FFF2-40B4-BE49-F238E27FC236}">
              <a16:creationId xmlns:a16="http://schemas.microsoft.com/office/drawing/2014/main" id="{EE82920A-1275-40AF-B74E-B2A4A9CD6E7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2" name="テキスト ボックス 511">
          <a:extLst>
            <a:ext uri="{FF2B5EF4-FFF2-40B4-BE49-F238E27FC236}">
              <a16:creationId xmlns:a16="http://schemas.microsoft.com/office/drawing/2014/main" id="{3330FA3A-1386-4638-9F61-B6046570754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3" name="直線コネクタ 512">
          <a:extLst>
            <a:ext uri="{FF2B5EF4-FFF2-40B4-BE49-F238E27FC236}">
              <a16:creationId xmlns:a16="http://schemas.microsoft.com/office/drawing/2014/main" id="{4A27F74F-6445-455A-BFC3-8A1FAF611C5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4" name="テキスト ボックス 513">
          <a:extLst>
            <a:ext uri="{FF2B5EF4-FFF2-40B4-BE49-F238E27FC236}">
              <a16:creationId xmlns:a16="http://schemas.microsoft.com/office/drawing/2014/main" id="{E3D1E0E9-FB0D-427B-B344-8AC59FA1237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5" name="直線コネクタ 514">
          <a:extLst>
            <a:ext uri="{FF2B5EF4-FFF2-40B4-BE49-F238E27FC236}">
              <a16:creationId xmlns:a16="http://schemas.microsoft.com/office/drawing/2014/main" id="{3EBD7B4B-395A-4FA1-8B25-67AB89727ED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6" name="テキスト ボックス 515">
          <a:extLst>
            <a:ext uri="{FF2B5EF4-FFF2-40B4-BE49-F238E27FC236}">
              <a16:creationId xmlns:a16="http://schemas.microsoft.com/office/drawing/2014/main" id="{17DF5D89-87D3-4974-BA15-20EB62EA285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7" name="【庁舎】&#10;一人当たり面積グラフ枠">
          <a:extLst>
            <a:ext uri="{FF2B5EF4-FFF2-40B4-BE49-F238E27FC236}">
              <a16:creationId xmlns:a16="http://schemas.microsoft.com/office/drawing/2014/main" id="{CAACA11F-4842-4321-95EA-68B67A8CC80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518" name="直線コネクタ 517">
          <a:extLst>
            <a:ext uri="{FF2B5EF4-FFF2-40B4-BE49-F238E27FC236}">
              <a16:creationId xmlns:a16="http://schemas.microsoft.com/office/drawing/2014/main" id="{83270439-44CB-4C89-93E9-9BA0CDEA03D6}"/>
            </a:ext>
          </a:extLst>
        </xdr:cNvPr>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519" name="【庁舎】&#10;一人当たり面積最小値テキスト">
          <a:extLst>
            <a:ext uri="{FF2B5EF4-FFF2-40B4-BE49-F238E27FC236}">
              <a16:creationId xmlns:a16="http://schemas.microsoft.com/office/drawing/2014/main" id="{46017797-4EC8-4AAB-AEF2-5920A33394F5}"/>
            </a:ext>
          </a:extLst>
        </xdr:cNvPr>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520" name="直線コネクタ 519">
          <a:extLst>
            <a:ext uri="{FF2B5EF4-FFF2-40B4-BE49-F238E27FC236}">
              <a16:creationId xmlns:a16="http://schemas.microsoft.com/office/drawing/2014/main" id="{34028351-464F-4D63-AD9B-0054B3A5103B}"/>
            </a:ext>
          </a:extLst>
        </xdr:cNvPr>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521" name="【庁舎】&#10;一人当たり面積最大値テキスト">
          <a:extLst>
            <a:ext uri="{FF2B5EF4-FFF2-40B4-BE49-F238E27FC236}">
              <a16:creationId xmlns:a16="http://schemas.microsoft.com/office/drawing/2014/main" id="{499A54CA-7B04-4A70-997B-3E7366766F72}"/>
            </a:ext>
          </a:extLst>
        </xdr:cNvPr>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522" name="直線コネクタ 521">
          <a:extLst>
            <a:ext uri="{FF2B5EF4-FFF2-40B4-BE49-F238E27FC236}">
              <a16:creationId xmlns:a16="http://schemas.microsoft.com/office/drawing/2014/main" id="{DC386FF3-5D8F-4BAC-9419-C0E38A49645E}"/>
            </a:ext>
          </a:extLst>
        </xdr:cNvPr>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523" name="【庁舎】&#10;一人当たり面積平均値テキスト">
          <a:extLst>
            <a:ext uri="{FF2B5EF4-FFF2-40B4-BE49-F238E27FC236}">
              <a16:creationId xmlns:a16="http://schemas.microsoft.com/office/drawing/2014/main" id="{DEF8C811-0DA1-472F-B74D-D4C022B32941}"/>
            </a:ext>
          </a:extLst>
        </xdr:cNvPr>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524" name="フローチャート : 判断 523">
          <a:extLst>
            <a:ext uri="{FF2B5EF4-FFF2-40B4-BE49-F238E27FC236}">
              <a16:creationId xmlns:a16="http://schemas.microsoft.com/office/drawing/2014/main" id="{FE4FA21B-7E9C-42B9-9009-2F19752AD24D}"/>
            </a:ext>
          </a:extLst>
        </xdr:cNvPr>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525" name="フローチャート : 判断 524">
          <a:extLst>
            <a:ext uri="{FF2B5EF4-FFF2-40B4-BE49-F238E27FC236}">
              <a16:creationId xmlns:a16="http://schemas.microsoft.com/office/drawing/2014/main" id="{A7F457D7-8F4A-4211-96CB-8821579C38A9}"/>
            </a:ext>
          </a:extLst>
        </xdr:cNvPr>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100092</xdr:rowOff>
    </xdr:from>
    <xdr:ext cx="469744" cy="259045"/>
    <xdr:sp macro="" textlink="">
      <xdr:nvSpPr>
        <xdr:cNvPr id="526" name="n_1aveValue【庁舎】&#10;一人当たり面積">
          <a:extLst>
            <a:ext uri="{FF2B5EF4-FFF2-40B4-BE49-F238E27FC236}">
              <a16:creationId xmlns:a16="http://schemas.microsoft.com/office/drawing/2014/main" id="{7A698DA0-DEA8-43B7-A8EA-90FAAD8A00E0}"/>
            </a:ext>
          </a:extLst>
        </xdr:cNvPr>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C4A6AC75-A6F2-4DC8-AFFF-7C9AABAE4EC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1A2A2010-8B9C-440A-A7F3-23012D8F1BE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9ED981F7-C9FF-4A85-B8F0-DD88BF968E6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435D786B-B7F4-4694-9E57-BB7E6366049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90B9F495-0F2A-40FE-A207-CFFF0028F0B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20828</xdr:rowOff>
    </xdr:from>
    <xdr:to>
      <xdr:col>32</xdr:col>
      <xdr:colOff>238125</xdr:colOff>
      <xdr:row>102</xdr:row>
      <xdr:rowOff>122428</xdr:rowOff>
    </xdr:to>
    <xdr:sp macro="" textlink="">
      <xdr:nvSpPr>
        <xdr:cNvPr id="532" name="円/楕円 531">
          <a:extLst>
            <a:ext uri="{FF2B5EF4-FFF2-40B4-BE49-F238E27FC236}">
              <a16:creationId xmlns:a16="http://schemas.microsoft.com/office/drawing/2014/main" id="{163DEC03-A777-4B67-AA13-8141B573DB53}"/>
            </a:ext>
          </a:extLst>
        </xdr:cNvPr>
        <xdr:cNvSpPr/>
      </xdr:nvSpPr>
      <xdr:spPr>
        <a:xfrm>
          <a:off x="22110700" y="175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43705</xdr:rowOff>
    </xdr:from>
    <xdr:ext cx="469744" cy="259045"/>
    <xdr:sp macro="" textlink="">
      <xdr:nvSpPr>
        <xdr:cNvPr id="533" name="【庁舎】&#10;一人当たり面積該当値テキスト">
          <a:extLst>
            <a:ext uri="{FF2B5EF4-FFF2-40B4-BE49-F238E27FC236}">
              <a16:creationId xmlns:a16="http://schemas.microsoft.com/office/drawing/2014/main" id="{ED8EC0F3-B7FC-4CEA-A4DE-AB16CB3DBDAC}"/>
            </a:ext>
          </a:extLst>
        </xdr:cNvPr>
        <xdr:cNvSpPr txBox="1"/>
      </xdr:nvSpPr>
      <xdr:spPr>
        <a:xfrm>
          <a:off x="22250400" y="1736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4" name="正方形/長方形 533">
          <a:extLst>
            <a:ext uri="{FF2B5EF4-FFF2-40B4-BE49-F238E27FC236}">
              <a16:creationId xmlns:a16="http://schemas.microsoft.com/office/drawing/2014/main" id="{1D780C44-8750-40D9-9A8E-DD7ED69C080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5" name="正方形/長方形 534">
          <a:extLst>
            <a:ext uri="{FF2B5EF4-FFF2-40B4-BE49-F238E27FC236}">
              <a16:creationId xmlns:a16="http://schemas.microsoft.com/office/drawing/2014/main" id="{EFE7061D-8383-41E8-A9CE-3B2FCA24F5B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6" name="テキスト ボックス 535">
          <a:extLst>
            <a:ext uri="{FF2B5EF4-FFF2-40B4-BE49-F238E27FC236}">
              <a16:creationId xmlns:a16="http://schemas.microsoft.com/office/drawing/2014/main" id="{5B472107-7B87-4902-99FB-58AF48EDB59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体育館・プール及び一般廃棄物処理施設の有形固定資産減価償却率が類似団体と比較し高くなっていることが特徴的である。これらの施設は老朽化等により今後の施設のあり方等検討中であり、新築や改築をした場合は当該数値が低下することとな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北海道七飯町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28,574
28,492
216.75
12,906,248
12,494,803
204,086
6,853,393
11,400,910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55.4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近年はほぼ横ばいの傾向、類似団体と比較すると依然として大きく下回る状況である。</a:t>
          </a:r>
          <a:endParaRPr lang="ja-JP" altLang="ja-JP" sz="1400">
            <a:effectLst/>
          </a:endParaRPr>
        </a:p>
        <a:p>
          <a:pPr rtl="0"/>
          <a:r>
            <a:rPr lang="ja-JP" altLang="ja-JP" sz="1100" b="0" i="0" baseline="0">
              <a:solidFill>
                <a:schemeClr val="dk1"/>
              </a:solidFill>
              <a:effectLst/>
              <a:latin typeface="+mn-lt"/>
              <a:ea typeface="+mn-ea"/>
              <a:cs typeface="+mn-cs"/>
            </a:rPr>
            <a:t>　 町税の収納率向上の取組を進めており、計画的な行財政運営を行うためにも、引き続き自主財源の確保を図るとともに行財政改革の推進にも努めてまいりたい。</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57855</xdr:rowOff>
    </xdr:from>
    <xdr:to>
      <xdr:col>7</xdr:col>
      <xdr:colOff>152400</xdr:colOff>
      <xdr:row>44</xdr:row>
      <xdr:rowOff>71261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016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71261</xdr:rowOff>
    </xdr:from>
    <xdr:to>
      <xdr:col>6</xdr:col>
      <xdr:colOff>0</xdr:colOff>
      <xdr:row>44</xdr:row>
      <xdr:rowOff>71261</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71261</xdr:rowOff>
    </xdr:from>
    <xdr:to>
      <xdr:col>4</xdr:col>
      <xdr:colOff>482600</xdr:colOff>
      <xdr:row>44</xdr:row>
      <xdr:rowOff>71261</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71261</xdr:rowOff>
    </xdr:from>
    <xdr:to>
      <xdr:col>3</xdr:col>
      <xdr:colOff>279400</xdr:colOff>
      <xdr:row>44</xdr:row>
      <xdr:rowOff>84667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6150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7055</xdr:rowOff>
    </xdr:from>
    <xdr:to>
      <xdr:col>7</xdr:col>
      <xdr:colOff>203200</xdr:colOff>
      <xdr:row>44</xdr:row>
      <xdr:rowOff>108655</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150582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2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20461</xdr:rowOff>
    </xdr:from>
    <xdr:to>
      <xdr:col>6</xdr:col>
      <xdr:colOff>50800</xdr:colOff>
      <xdr:row>44</xdr:row>
      <xdr:rowOff>122061</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106838</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20461</xdr:rowOff>
    </xdr:from>
    <xdr:to>
      <xdr:col>4</xdr:col>
      <xdr:colOff>533400</xdr:colOff>
      <xdr:row>44</xdr:row>
      <xdr:rowOff>122061</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106838</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20461</xdr:rowOff>
    </xdr:from>
    <xdr:to>
      <xdr:col>3</xdr:col>
      <xdr:colOff>330200</xdr:colOff>
      <xdr:row>44</xdr:row>
      <xdr:rowOff>122061</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106838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年度から</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を上回っており、</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年度で</a:t>
          </a:r>
          <a:r>
            <a:rPr lang="en-US" altLang="ja-JP" sz="1100" b="0" i="0" baseline="0">
              <a:solidFill>
                <a:schemeClr val="dk1"/>
              </a:solidFill>
              <a:effectLst/>
              <a:latin typeface="+mn-lt"/>
              <a:ea typeface="+mn-ea"/>
              <a:cs typeface="+mn-cs"/>
            </a:rPr>
            <a:t>3.6</a:t>
          </a:r>
          <a:r>
            <a:rPr lang="ja-JP" altLang="ja-JP" sz="1100" b="0" i="0" baseline="0">
              <a:solidFill>
                <a:schemeClr val="dk1"/>
              </a:solidFill>
              <a:effectLst/>
              <a:latin typeface="+mn-lt"/>
              <a:ea typeface="+mn-ea"/>
              <a:cs typeface="+mn-cs"/>
            </a:rPr>
            <a:t>ポイント高い状況となっ</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財政の弾力性が徐々に失われつつある。</a:t>
          </a:r>
          <a:endParaRPr lang="ja-JP" altLang="ja-JP" sz="1400">
            <a:effectLst/>
          </a:endParaRPr>
        </a:p>
        <a:p>
          <a:pPr rtl="0"/>
          <a:r>
            <a:rPr lang="ja-JP" altLang="ja-JP" sz="1100" b="0" i="0" baseline="0">
              <a:solidFill>
                <a:schemeClr val="dk1"/>
              </a:solidFill>
              <a:effectLst/>
              <a:latin typeface="+mn-lt"/>
              <a:ea typeface="+mn-ea"/>
              <a:cs typeface="+mn-cs"/>
            </a:rPr>
            <a:t>　 今後も教育施設の耐震改修や大規模改造の事業に伴う公債費の増加が見込まれるため、公有施設の改築・修繕の計画的な実施により、普通建設事業費の抑制を図りつつ、歳入確保等に努めて参りたい。</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39370</xdr:rowOff>
    </xdr:from>
    <xdr:to>
      <xdr:col>7</xdr:col>
      <xdr:colOff>152400</xdr:colOff>
      <xdr:row>65</xdr:row>
      <xdr:rowOff>99568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012170"/>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a:extLst>
            <a:ext uri="{FF2B5EF4-FFF2-40B4-BE49-F238E27FC236}">
              <a16:creationId xmlns:a16="http://schemas.microsoft.com/office/drawing/2014/main" id="{00000000-0008-0000-0300-000083000000}"/>
            </a:ext>
          </a:extLst>
        </xdr:cNvPr>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61214</xdr:rowOff>
    </xdr:from>
    <xdr:to>
      <xdr:col>6</xdr:col>
      <xdr:colOff>0</xdr:colOff>
      <xdr:row>64</xdr:row>
      <xdr:rowOff>39370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6256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131318</xdr:rowOff>
    </xdr:from>
    <xdr:to>
      <xdr:col>4</xdr:col>
      <xdr:colOff>482600</xdr:colOff>
      <xdr:row>63</xdr:row>
      <xdr:rowOff>61214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6121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131318</xdr:rowOff>
    </xdr:from>
    <xdr:to>
      <xdr:col>3</xdr:col>
      <xdr:colOff>279400</xdr:colOff>
      <xdr:row>63</xdr:row>
      <xdr:rowOff>61214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76121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a:extLst>
            <a:ext uri="{FF2B5EF4-FFF2-40B4-BE49-F238E27FC236}">
              <a16:creationId xmlns:a16="http://schemas.microsoft.com/office/drawing/2014/main" id="{00000000-0008-0000-0300-00008D000000}"/>
            </a:ext>
          </a:extLst>
        </xdr:cNvPr>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48768</xdr:rowOff>
    </xdr:from>
    <xdr:to>
      <xdr:col>7</xdr:col>
      <xdr:colOff>203200</xdr:colOff>
      <xdr:row>65</xdr:row>
      <xdr:rowOff>150368</xdr:rowOff>
    </xdr:to>
    <xdr:sp macro="" textlink="">
      <xdr:nvSpPr>
        <xdr:cNvPr id="148" name="円/楕円 147">
          <a:extLst>
            <a:ext uri="{FF2B5EF4-FFF2-40B4-BE49-F238E27FC236}">
              <a16:creationId xmlns:a16="http://schemas.microsoft.com/office/drawing/2014/main" id="{00000000-0008-0000-0300-000094000000}"/>
            </a:ext>
          </a:extLst>
        </xdr:cNvPr>
        <xdr:cNvSpPr/>
      </xdr:nvSpPr>
      <xdr:spPr>
        <a:xfrm>
          <a:off x="49022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20845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16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160020</xdr:rowOff>
    </xdr:from>
    <xdr:to>
      <xdr:col>6</xdr:col>
      <xdr:colOff>50800</xdr:colOff>
      <xdr:row>64</xdr:row>
      <xdr:rowOff>90170</xdr:rowOff>
    </xdr:to>
    <xdr:sp macro="" textlink="">
      <xdr:nvSpPr>
        <xdr:cNvPr id="150" name="円/楕円 149">
          <a:extLst>
            <a:ext uri="{FF2B5EF4-FFF2-40B4-BE49-F238E27FC236}">
              <a16:creationId xmlns:a16="http://schemas.microsoft.com/office/drawing/2014/main" id="{00000000-0008-0000-0300-000096000000}"/>
            </a:ext>
          </a:extLst>
        </xdr:cNvPr>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74947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10414</xdr:rowOff>
    </xdr:from>
    <xdr:to>
      <xdr:col>4</xdr:col>
      <xdr:colOff>533400</xdr:colOff>
      <xdr:row>63</xdr:row>
      <xdr:rowOff>112014</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122191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80518</xdr:rowOff>
    </xdr:from>
    <xdr:to>
      <xdr:col>3</xdr:col>
      <xdr:colOff>330200</xdr:colOff>
      <xdr:row>63</xdr:row>
      <xdr:rowOff>10668</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2286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20845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1397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122191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[107,300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人件費・物件費等は</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年度まで類似団体平均より下回っている状況であったが、</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以降</a:t>
          </a:r>
          <a:r>
            <a:rPr lang="ja-JP" altLang="ja-JP" sz="1100" b="0" i="0" baseline="0">
              <a:solidFill>
                <a:schemeClr val="dk1"/>
              </a:solidFill>
              <a:effectLst/>
              <a:latin typeface="+mn-lt"/>
              <a:ea typeface="+mn-ea"/>
              <a:cs typeface="+mn-cs"/>
            </a:rPr>
            <a:t>ほぼ類似団体並みの状況となっ</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。今後は人口減少対策も含め、数値を抑制するよう努めてまいりたい。</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28880</xdr:rowOff>
    </xdr:from>
    <xdr:to>
      <xdr:col>7</xdr:col>
      <xdr:colOff>152400</xdr:colOff>
      <xdr:row>81</xdr:row>
      <xdr:rowOff>31066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114800" y="13916330"/>
          <a:ext cx="838200" cy="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a:extLst>
            <a:ext uri="{FF2B5EF4-FFF2-40B4-BE49-F238E27FC236}">
              <a16:creationId xmlns:a16="http://schemas.microsoft.com/office/drawing/2014/main" id="{00000000-0008-0000-0300-0000C0000000}"/>
            </a:ext>
          </a:extLst>
        </xdr:cNvPr>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147803</xdr:rowOff>
    </xdr:from>
    <xdr:to>
      <xdr:col>6</xdr:col>
      <xdr:colOff>0</xdr:colOff>
      <xdr:row>81</xdr:row>
      <xdr:rowOff>31066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863803"/>
          <a:ext cx="889000" cy="5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a:extLst>
            <a:ext uri="{FF2B5EF4-FFF2-40B4-BE49-F238E27FC236}">
              <a16:creationId xmlns:a16="http://schemas.microsoft.com/office/drawing/2014/main" id="{00000000-0008-0000-0300-0000C2000000}"/>
            </a:ext>
          </a:extLst>
        </xdr:cNvPr>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133167</xdr:rowOff>
    </xdr:from>
    <xdr:to>
      <xdr:col>4</xdr:col>
      <xdr:colOff>482600</xdr:colOff>
      <xdr:row>80</xdr:row>
      <xdr:rowOff>147803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849167"/>
          <a:ext cx="889000" cy="1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a:extLst>
            <a:ext uri="{FF2B5EF4-FFF2-40B4-BE49-F238E27FC236}">
              <a16:creationId xmlns:a16="http://schemas.microsoft.com/office/drawing/2014/main" id="{00000000-0008-0000-0300-0000C5000000}"/>
            </a:ext>
          </a:extLst>
        </xdr:cNvPr>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133167</xdr:rowOff>
    </xdr:from>
    <xdr:to>
      <xdr:col>3</xdr:col>
      <xdr:colOff>279400</xdr:colOff>
      <xdr:row>80</xdr:row>
      <xdr:rowOff>148123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3849167"/>
          <a:ext cx="889000" cy="1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a:extLst>
            <a:ext uri="{FF2B5EF4-FFF2-40B4-BE49-F238E27FC236}">
              <a16:creationId xmlns:a16="http://schemas.microsoft.com/office/drawing/2014/main" id="{00000000-0008-0000-0300-0000CA000000}"/>
            </a:ext>
          </a:extLst>
        </xdr:cNvPr>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149530</xdr:rowOff>
    </xdr:from>
    <xdr:to>
      <xdr:col>7</xdr:col>
      <xdr:colOff>203200</xdr:colOff>
      <xdr:row>81</xdr:row>
      <xdr:rowOff>79680</xdr:rowOff>
    </xdr:to>
    <xdr:sp macro="" textlink="">
      <xdr:nvSpPr>
        <xdr:cNvPr id="209" name="円/楕円 208">
          <a:extLst>
            <a:ext uri="{FF2B5EF4-FFF2-40B4-BE49-F238E27FC236}">
              <a16:creationId xmlns:a16="http://schemas.microsoft.com/office/drawing/2014/main" id="{00000000-0008-0000-0300-0000D1000000}"/>
            </a:ext>
          </a:extLst>
        </xdr:cNvPr>
        <xdr:cNvSpPr/>
      </xdr:nvSpPr>
      <xdr:spPr>
        <a:xfrm>
          <a:off x="4902200" y="138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166057</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71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107,300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151716</xdr:rowOff>
    </xdr:from>
    <xdr:to>
      <xdr:col>6</xdr:col>
      <xdr:colOff>50800</xdr:colOff>
      <xdr:row>81</xdr:row>
      <xdr:rowOff>81866</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4064000" y="1386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92043</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636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107,753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97003</xdr:rowOff>
    </xdr:from>
    <xdr:to>
      <xdr:col>4</xdr:col>
      <xdr:colOff>533400</xdr:colOff>
      <xdr:row>81</xdr:row>
      <xdr:rowOff>27153</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3175000" y="1381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37330</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58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96,416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82367</xdr:rowOff>
    </xdr:from>
    <xdr:to>
      <xdr:col>3</xdr:col>
      <xdr:colOff>330200</xdr:colOff>
      <xdr:row>81</xdr:row>
      <xdr:rowOff>12517</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2286000" y="1379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22694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56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93,383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97323</xdr:rowOff>
    </xdr:from>
    <xdr:to>
      <xdr:col>2</xdr:col>
      <xdr:colOff>127000</xdr:colOff>
      <xdr:row>81</xdr:row>
      <xdr:rowOff>27473</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1397000" y="138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37650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58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これまでに実施した給与制度の見直し等により類似団体平均と同水準である。今後も国の制度に準じた給与制度の見直し等を通じ、より一層の給与の適正化に努めてまいりたい。</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111277</xdr:rowOff>
    </xdr:from>
    <xdr:to>
      <xdr:col>24</xdr:col>
      <xdr:colOff>558800</xdr:colOff>
      <xdr:row>84</xdr:row>
      <xdr:rowOff>145748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51307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111277</xdr:rowOff>
    </xdr:from>
    <xdr:to>
      <xdr:col>23</xdr:col>
      <xdr:colOff>406400</xdr:colOff>
      <xdr:row>85</xdr:row>
      <xdr:rowOff>20259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51307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122766</xdr:rowOff>
    </xdr:from>
    <xdr:to>
      <xdr:col>22</xdr:col>
      <xdr:colOff>203200</xdr:colOff>
      <xdr:row>85</xdr:row>
      <xdr:rowOff>20259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52456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a:extLst>
            <a:ext uri="{FF2B5EF4-FFF2-40B4-BE49-F238E27FC236}">
              <a16:creationId xmlns:a16="http://schemas.microsoft.com/office/drawing/2014/main" id="{00000000-0008-0000-0300-000005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12293</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122766</xdr:rowOff>
    </xdr:from>
    <xdr:to>
      <xdr:col>21</xdr:col>
      <xdr:colOff>0</xdr:colOff>
      <xdr:row>90</xdr:row>
      <xdr:rowOff>36286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524566"/>
          <a:ext cx="8890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39811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111475</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60477</xdr:rowOff>
    </xdr:from>
    <xdr:to>
      <xdr:col>23</xdr:col>
      <xdr:colOff>457200</xdr:colOff>
      <xdr:row>84</xdr:row>
      <xdr:rowOff>162077</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804</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23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140909</xdr:rowOff>
    </xdr:from>
    <xdr:to>
      <xdr:col>22</xdr:col>
      <xdr:colOff>254000</xdr:colOff>
      <xdr:row>85</xdr:row>
      <xdr:rowOff>71059</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5240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55836</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62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71966</xdr:rowOff>
    </xdr:from>
    <xdr:to>
      <xdr:col>21</xdr:col>
      <xdr:colOff>50800</xdr:colOff>
      <xdr:row>85</xdr:row>
      <xdr:rowOff>2116</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156936</xdr:rowOff>
    </xdr:from>
    <xdr:to>
      <xdr:col>19</xdr:col>
      <xdr:colOff>533400</xdr:colOff>
      <xdr:row>90</xdr:row>
      <xdr:rowOff>87086</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3462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71863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過去の市町村合併準備（平成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年度）として新規採用職員の抑制を行ったものの、合併未実施となり、適切な職員数の確保が必要であったが、近年は、定員管理適正化計画（計画期間：平成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基づき適正配置に努めた結果、業務の民間委託により類似団体平均を大きく下回っている。今後も引き続き、事務事業の見直しや組織・機構の統廃合による簡素化、業務委託等の活用により適切な定員管理に努めてまいり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45176</xdr:rowOff>
    </xdr:from>
    <xdr:to>
      <xdr:col>24</xdr:col>
      <xdr:colOff>558800</xdr:colOff>
      <xdr:row>59</xdr:row>
      <xdr:rowOff>45176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607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33110</xdr:rowOff>
    </xdr:from>
    <xdr:to>
      <xdr:col>23</xdr:col>
      <xdr:colOff>406400</xdr:colOff>
      <xdr:row>59</xdr:row>
      <xdr:rowOff>45176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48660"/>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a:extLst>
            <a:ext uri="{FF2B5EF4-FFF2-40B4-BE49-F238E27FC236}">
              <a16:creationId xmlns:a16="http://schemas.microsoft.com/office/drawing/2014/main" id="{00000000-0008-0000-0300-000043010000}"/>
            </a:ext>
          </a:extLst>
        </xdr:cNvPr>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12428</xdr:rowOff>
    </xdr:from>
    <xdr:to>
      <xdr:col>22</xdr:col>
      <xdr:colOff>203200</xdr:colOff>
      <xdr:row>59</xdr:row>
      <xdr:rowOff>33110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27978"/>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164919</xdr:rowOff>
    </xdr:from>
    <xdr:to>
      <xdr:col>21</xdr:col>
      <xdr:colOff>0</xdr:colOff>
      <xdr:row>59</xdr:row>
      <xdr:rowOff>12428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09019"/>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a:extLst>
            <a:ext uri="{FF2B5EF4-FFF2-40B4-BE49-F238E27FC236}">
              <a16:creationId xmlns:a16="http://schemas.microsoft.com/office/drawing/2014/main" id="{00000000-0008-0000-0300-00004B010000}"/>
            </a:ext>
          </a:extLst>
        </xdr:cNvPr>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165826</xdr:rowOff>
    </xdr:from>
    <xdr:to>
      <xdr:col>24</xdr:col>
      <xdr:colOff>609600</xdr:colOff>
      <xdr:row>59</xdr:row>
      <xdr:rowOff>95976</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69672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10903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5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165826</xdr:rowOff>
    </xdr:from>
    <xdr:to>
      <xdr:col>23</xdr:col>
      <xdr:colOff>457200</xdr:colOff>
      <xdr:row>59</xdr:row>
      <xdr:rowOff>95976</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6129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106153</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7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153760</xdr:rowOff>
    </xdr:from>
    <xdr:to>
      <xdr:col>22</xdr:col>
      <xdr:colOff>254000</xdr:colOff>
      <xdr:row>59</xdr:row>
      <xdr:rowOff>83910</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5240000" y="100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94087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133078</xdr:rowOff>
    </xdr:from>
    <xdr:to>
      <xdr:col>21</xdr:col>
      <xdr:colOff>50800</xdr:colOff>
      <xdr:row>59</xdr:row>
      <xdr:rowOff>63228</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4351000" y="100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73405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4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114119</xdr:rowOff>
    </xdr:from>
    <xdr:to>
      <xdr:col>19</xdr:col>
      <xdr:colOff>533400</xdr:colOff>
      <xdr:row>59</xdr:row>
      <xdr:rowOff>44269</xdr:rowOff>
    </xdr:to>
    <xdr:sp macro="" textlink="">
      <xdr:nvSpPr>
        <xdr:cNvPr id="346" name="円/楕円 345">
          <a:extLst>
            <a:ext uri="{FF2B5EF4-FFF2-40B4-BE49-F238E27FC236}">
              <a16:creationId xmlns:a16="http://schemas.microsoft.com/office/drawing/2014/main" id="{00000000-0008-0000-0300-00005A010000}"/>
            </a:ext>
          </a:extLst>
        </xdr:cNvPr>
        <xdr:cNvSpPr/>
      </xdr:nvSpPr>
      <xdr:spPr>
        <a:xfrm>
          <a:off x="13462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54446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2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年度まで比率は向上してきたが、</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悪化に転じ、今後も大型建設事業に係る公債費負担の増加により比率悪化が見込まれる。よって、必要最低限の起債発行に努め、交付税算入のない起債は原則として借入しないなど、公債費の適正化に努めてまいり</a:t>
          </a:r>
          <a:r>
            <a:rPr lang="ja-JP" altLang="en-US" sz="1100" b="0" i="0" baseline="0">
              <a:solidFill>
                <a:schemeClr val="dk1"/>
              </a:solidFill>
              <a:effectLst/>
              <a:latin typeface="+mn-lt"/>
              <a:ea typeface="+mn-ea"/>
              <a:cs typeface="+mn-cs"/>
            </a:rPr>
            <a:t>たい。</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32766</xdr:rowOff>
    </xdr:from>
    <xdr:to>
      <xdr:col>24</xdr:col>
      <xdr:colOff>558800</xdr:colOff>
      <xdr:row>41</xdr:row>
      <xdr:rowOff>90678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6221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23114</xdr:rowOff>
    </xdr:from>
    <xdr:to>
      <xdr:col>23</xdr:col>
      <xdr:colOff>406400</xdr:colOff>
      <xdr:row>41</xdr:row>
      <xdr:rowOff>32766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525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23114</xdr:rowOff>
    </xdr:from>
    <xdr:to>
      <xdr:col>22</xdr:col>
      <xdr:colOff>203200</xdr:colOff>
      <xdr:row>41</xdr:row>
      <xdr:rowOff>32766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525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a:extLst>
            <a:ext uri="{FF2B5EF4-FFF2-40B4-BE49-F238E27FC236}">
              <a16:creationId xmlns:a16="http://schemas.microsoft.com/office/drawing/2014/main" id="{00000000-0008-0000-0300-000082010000}"/>
            </a:ext>
          </a:extLst>
        </xdr:cNvPr>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32766</xdr:rowOff>
    </xdr:from>
    <xdr:to>
      <xdr:col>21</xdr:col>
      <xdr:colOff>0</xdr:colOff>
      <xdr:row>41</xdr:row>
      <xdr:rowOff>81026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622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a:extLst>
            <a:ext uri="{FF2B5EF4-FFF2-40B4-BE49-F238E27FC236}">
              <a16:creationId xmlns:a16="http://schemas.microsoft.com/office/drawing/2014/main" id="{00000000-0008-0000-0300-000085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a:extLst>
            <a:ext uri="{FF2B5EF4-FFF2-40B4-BE49-F238E27FC236}">
              <a16:creationId xmlns:a16="http://schemas.microsoft.com/office/drawing/2014/main" id="{00000000-0008-0000-0300-000087010000}"/>
            </a:ext>
          </a:extLst>
        </xdr:cNvPr>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11955</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04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153416</xdr:rowOff>
    </xdr:from>
    <xdr:to>
      <xdr:col>23</xdr:col>
      <xdr:colOff>457200</xdr:colOff>
      <xdr:row>41</xdr:row>
      <xdr:rowOff>83566</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68343</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143764</xdr:rowOff>
    </xdr:from>
    <xdr:to>
      <xdr:col>22</xdr:col>
      <xdr:colOff>254000</xdr:colOff>
      <xdr:row>41</xdr:row>
      <xdr:rowOff>73914</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58691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153416</xdr:rowOff>
    </xdr:from>
    <xdr:to>
      <xdr:col>21</xdr:col>
      <xdr:colOff>50800</xdr:colOff>
      <xdr:row>41</xdr:row>
      <xdr:rowOff>83566</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93743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30226</xdr:rowOff>
    </xdr:from>
    <xdr:to>
      <xdr:col>19</xdr:col>
      <xdr:colOff>533400</xdr:colOff>
      <xdr:row>41</xdr:row>
      <xdr:rowOff>131826</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142003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年度まで比率は向上してきたが、大型建設事業に係る起債残高の増加等により</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から比率が悪化した。今後も更なる悪化が見込まれるため、世代間負担の公平に配慮しつつ、将来に負担を残さないようその他の普通建設事業については必要最低限の事業実施を念頭に、起債残高の抑制及び公債費負担の縮減を図り、比率向上に努めてまいり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80467</xdr:rowOff>
    </xdr:from>
    <xdr:to>
      <xdr:col>24</xdr:col>
      <xdr:colOff>558800</xdr:colOff>
      <xdr:row>17</xdr:row>
      <xdr:rowOff>71171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179800" y="2823667"/>
          <a:ext cx="838200" cy="16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57302</xdr:rowOff>
    </xdr:from>
    <xdr:to>
      <xdr:col>23</xdr:col>
      <xdr:colOff>406400</xdr:colOff>
      <xdr:row>16</xdr:row>
      <xdr:rowOff>80467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290800" y="2800502"/>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133807</xdr:rowOff>
    </xdr:from>
    <xdr:to>
      <xdr:col>22</xdr:col>
      <xdr:colOff>203200</xdr:colOff>
      <xdr:row>16</xdr:row>
      <xdr:rowOff>57302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401800" y="2534107"/>
          <a:ext cx="889000" cy="26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a:extLst>
            <a:ext uri="{FF2B5EF4-FFF2-40B4-BE49-F238E27FC236}">
              <a16:creationId xmlns:a16="http://schemas.microsoft.com/office/drawing/2014/main" id="{00000000-0008-0000-0300-0000BE010000}"/>
            </a:ext>
          </a:extLst>
        </xdr:cNvPr>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133807</xdr:rowOff>
    </xdr:from>
    <xdr:to>
      <xdr:col>21</xdr:col>
      <xdr:colOff>0</xdr:colOff>
      <xdr:row>15</xdr:row>
      <xdr:rowOff>155397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53410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a:extLst>
            <a:ext uri="{FF2B5EF4-FFF2-40B4-BE49-F238E27FC236}">
              <a16:creationId xmlns:a16="http://schemas.microsoft.com/office/drawing/2014/main" id="{00000000-0008-0000-0300-0000C1010000}"/>
            </a:ext>
          </a:extLst>
        </xdr:cNvPr>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130167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7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a:extLst>
            <a:ext uri="{FF2B5EF4-FFF2-40B4-BE49-F238E27FC236}">
              <a16:creationId xmlns:a16="http://schemas.microsoft.com/office/drawing/2014/main" id="{00000000-0008-0000-0300-0000C3010000}"/>
            </a:ext>
          </a:extLst>
        </xdr:cNvPr>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39793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78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20371</xdr:rowOff>
    </xdr:from>
    <xdr:to>
      <xdr:col>24</xdr:col>
      <xdr:colOff>609600</xdr:colOff>
      <xdr:row>17</xdr:row>
      <xdr:rowOff>121971</xdr:rowOff>
    </xdr:to>
    <xdr:sp macro="" textlink="">
      <xdr:nvSpPr>
        <xdr:cNvPr id="458" name="円/楕円 457">
          <a:extLst>
            <a:ext uri="{FF2B5EF4-FFF2-40B4-BE49-F238E27FC236}">
              <a16:creationId xmlns:a16="http://schemas.microsoft.com/office/drawing/2014/main" id="{00000000-0008-0000-0300-0000CA010000}"/>
            </a:ext>
          </a:extLst>
        </xdr:cNvPr>
        <xdr:cNvSpPr/>
      </xdr:nvSpPr>
      <xdr:spPr>
        <a:xfrm>
          <a:off x="16967200" y="293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163898</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90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29667</xdr:rowOff>
    </xdr:from>
    <xdr:to>
      <xdr:col>23</xdr:col>
      <xdr:colOff>457200</xdr:colOff>
      <xdr:row>16</xdr:row>
      <xdr:rowOff>131267</xdr:rowOff>
    </xdr:to>
    <xdr:sp macro="" textlink="">
      <xdr:nvSpPr>
        <xdr:cNvPr id="460" name="円/楕円 459">
          <a:extLst>
            <a:ext uri="{FF2B5EF4-FFF2-40B4-BE49-F238E27FC236}">
              <a16:creationId xmlns:a16="http://schemas.microsoft.com/office/drawing/2014/main" id="{00000000-0008-0000-0300-0000CC010000}"/>
            </a:ext>
          </a:extLst>
        </xdr:cNvPr>
        <xdr:cNvSpPr/>
      </xdr:nvSpPr>
      <xdr:spPr>
        <a:xfrm>
          <a:off x="16129000" y="277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116044</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859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6502</xdr:rowOff>
    </xdr:from>
    <xdr:to>
      <xdr:col>22</xdr:col>
      <xdr:colOff>254000</xdr:colOff>
      <xdr:row>16</xdr:row>
      <xdr:rowOff>108102</xdr:rowOff>
    </xdr:to>
    <xdr:sp macro="" textlink="">
      <xdr:nvSpPr>
        <xdr:cNvPr id="462" name="円/楕円 461">
          <a:extLst>
            <a:ext uri="{FF2B5EF4-FFF2-40B4-BE49-F238E27FC236}">
              <a16:creationId xmlns:a16="http://schemas.microsoft.com/office/drawing/2014/main" id="{00000000-0008-0000-0300-0000CE010000}"/>
            </a:ext>
          </a:extLst>
        </xdr:cNvPr>
        <xdr:cNvSpPr/>
      </xdr:nvSpPr>
      <xdr:spPr>
        <a:xfrm>
          <a:off x="15240000" y="274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92879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83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83007</xdr:rowOff>
    </xdr:from>
    <xdr:to>
      <xdr:col>21</xdr:col>
      <xdr:colOff>50800</xdr:colOff>
      <xdr:row>15</xdr:row>
      <xdr:rowOff>13157</xdr:rowOff>
    </xdr:to>
    <xdr:sp macro="" textlink="">
      <xdr:nvSpPr>
        <xdr:cNvPr id="464" name="円/楕円 463">
          <a:extLst>
            <a:ext uri="{FF2B5EF4-FFF2-40B4-BE49-F238E27FC236}">
              <a16:creationId xmlns:a16="http://schemas.microsoft.com/office/drawing/2014/main" id="{00000000-0008-0000-0300-0000D0010000}"/>
            </a:ext>
          </a:extLst>
        </xdr:cNvPr>
        <xdr:cNvSpPr/>
      </xdr:nvSpPr>
      <xdr:spPr>
        <a:xfrm>
          <a:off x="14351000" y="248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23334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25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104597</xdr:rowOff>
    </xdr:from>
    <xdr:to>
      <xdr:col>19</xdr:col>
      <xdr:colOff>533400</xdr:colOff>
      <xdr:row>16</xdr:row>
      <xdr:rowOff>34747</xdr:rowOff>
    </xdr:to>
    <xdr:sp macro="" textlink="">
      <xdr:nvSpPr>
        <xdr:cNvPr id="466" name="円/楕円 465">
          <a:extLst>
            <a:ext uri="{FF2B5EF4-FFF2-40B4-BE49-F238E27FC236}">
              <a16:creationId xmlns:a16="http://schemas.microsoft.com/office/drawing/2014/main" id="{00000000-0008-0000-0300-0000D2010000}"/>
            </a:ext>
          </a:extLst>
        </xdr:cNvPr>
        <xdr:cNvSpPr/>
      </xdr:nvSpPr>
      <xdr:spPr>
        <a:xfrm>
          <a:off x="13462000" y="267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44924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44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北海道七飯町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28,574
28,492
216.75
12,906,248
12,494,803
204,086
6,853,393
11,400,910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55.4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人口千人あたり職員数が類似団体平均を大きく下回っているため経常収支比率に占める人件費も抑制されており低水準な状況である。</a:t>
          </a:r>
          <a:endParaRPr lang="ja-JP" altLang="ja-JP" sz="1400">
            <a:effectLst/>
          </a:endParaRPr>
        </a:p>
        <a:p>
          <a:r>
            <a:rPr lang="ja-JP" altLang="ja-JP" sz="1100" b="0" i="0" baseline="0">
              <a:solidFill>
                <a:schemeClr val="dk1"/>
              </a:solidFill>
              <a:effectLst/>
              <a:latin typeface="+mn-lt"/>
              <a:ea typeface="+mn-ea"/>
              <a:cs typeface="+mn-cs"/>
            </a:rPr>
            <a:t>　今後も引き続き、職員の世代間均衡を図りつつ行財政改革への取組を通じて人件費の削減に努めてまいりたい。</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83566</xdr:rowOff>
    </xdr:from>
    <xdr:to>
      <xdr:col>7</xdr:col>
      <xdr:colOff>15875</xdr:colOff>
      <xdr:row>35</xdr:row>
      <xdr:rowOff>88138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843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65278</xdr:rowOff>
    </xdr:from>
    <xdr:to>
      <xdr:col>5</xdr:col>
      <xdr:colOff>549275</xdr:colOff>
      <xdr:row>35</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660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46990</xdr:rowOff>
    </xdr:from>
    <xdr:to>
      <xdr:col>4</xdr:col>
      <xdr:colOff>346075</xdr:colOff>
      <xdr:row>35</xdr:row>
      <xdr:rowOff>65278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477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46990</xdr:rowOff>
    </xdr:from>
    <xdr:to>
      <xdr:col>3</xdr:col>
      <xdr:colOff>142875</xdr:colOff>
      <xdr:row>35</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477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37338</xdr:rowOff>
    </xdr:from>
    <xdr:to>
      <xdr:col>7</xdr:col>
      <xdr:colOff>66675</xdr:colOff>
      <xdr:row>35</xdr:row>
      <xdr:rowOff>138938</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117365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4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32766</xdr:rowOff>
    </xdr:from>
    <xdr:to>
      <xdr:col>5</xdr:col>
      <xdr:colOff>600075</xdr:colOff>
      <xdr:row>35</xdr:row>
      <xdr:rowOff>134366</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144543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14478</xdr:rowOff>
    </xdr:from>
    <xdr:to>
      <xdr:col>4</xdr:col>
      <xdr:colOff>396875</xdr:colOff>
      <xdr:row>35</xdr:row>
      <xdr:rowOff>116078</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126255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167640</xdr:rowOff>
    </xdr:from>
    <xdr:to>
      <xdr:col>3</xdr:col>
      <xdr:colOff>193675</xdr:colOff>
      <xdr:row>35</xdr:row>
      <xdr:rowOff>97790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107967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32766</xdr:rowOff>
    </xdr:from>
    <xdr:to>
      <xdr:col>1</xdr:col>
      <xdr:colOff>676275</xdr:colOff>
      <xdr:row>35</xdr:row>
      <xdr:rowOff>134366</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144543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物件費の占める割合は徐々に増えているものの、類似団体平均との比較において</a:t>
          </a:r>
          <a:r>
            <a:rPr lang="ja-JP" altLang="en-US" sz="1100">
              <a:solidFill>
                <a:schemeClr val="dk1"/>
              </a:solidFill>
              <a:effectLst/>
              <a:latin typeface="+mn-lt"/>
              <a:ea typeface="+mn-ea"/>
              <a:cs typeface="+mn-cs"/>
            </a:rPr>
            <a:t>はほぼ</a:t>
          </a:r>
          <a:r>
            <a:rPr lang="ja-JP" altLang="ja-JP" sz="1100">
              <a:solidFill>
                <a:schemeClr val="dk1"/>
              </a:solidFill>
              <a:effectLst/>
              <a:latin typeface="+mn-lt"/>
              <a:ea typeface="+mn-ea"/>
              <a:cs typeface="+mn-cs"/>
            </a:rPr>
            <a:t>下回っている状況である。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xdr:rowOff>
    </xdr:from>
    <xdr:to>
      <xdr:col>24</xdr:col>
      <xdr:colOff>31750</xdr:colOff>
      <xdr:row>15</xdr:row>
      <xdr:rowOff>168910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730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119380</xdr:rowOff>
    </xdr:from>
    <xdr:to>
      <xdr:col>22</xdr:col>
      <xdr:colOff>565150</xdr:colOff>
      <xdr:row>15</xdr:row>
      <xdr:rowOff>1270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19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88900</xdr:rowOff>
    </xdr:from>
    <xdr:to>
      <xdr:col>21</xdr:col>
      <xdr:colOff>361950</xdr:colOff>
      <xdr:row>14</xdr:row>
      <xdr:rowOff>119380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89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73660</xdr:rowOff>
    </xdr:from>
    <xdr:to>
      <xdr:col>20</xdr:col>
      <xdr:colOff>158750</xdr:colOff>
      <xdr:row>14</xdr:row>
      <xdr:rowOff>88900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7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90187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121920</xdr:rowOff>
    </xdr:from>
    <xdr:to>
      <xdr:col>22</xdr:col>
      <xdr:colOff>615950</xdr:colOff>
      <xdr:row>15</xdr:row>
      <xdr:rowOff>52070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68580</xdr:rowOff>
    </xdr:from>
    <xdr:to>
      <xdr:col>21</xdr:col>
      <xdr:colOff>412750</xdr:colOff>
      <xdr:row>14</xdr:row>
      <xdr:rowOff>170180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8907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38100</xdr:rowOff>
    </xdr:from>
    <xdr:to>
      <xdr:col>20</xdr:col>
      <xdr:colOff>209550</xdr:colOff>
      <xdr:row>14</xdr:row>
      <xdr:rowOff>139700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22860</xdr:rowOff>
    </xdr:from>
    <xdr:to>
      <xdr:col>19</xdr:col>
      <xdr:colOff>6350</xdr:colOff>
      <xdr:row>14</xdr:row>
      <xdr:rowOff>124460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134637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社会福祉費及び児童福祉費の増加や中学生の医療費免除にかかる医療助成扶助費などが要因として、類似団体平均を上回る傾向が続いていたが、</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年度は、類似団体平均と同水準となり、</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以降は</a:t>
          </a:r>
          <a:r>
            <a:rPr lang="ja-JP" altLang="ja-JP" sz="1100">
              <a:solidFill>
                <a:schemeClr val="dk1"/>
              </a:solidFill>
              <a:effectLst/>
              <a:latin typeface="+mn-lt"/>
              <a:ea typeface="+mn-ea"/>
              <a:cs typeface="+mn-cs"/>
            </a:rPr>
            <a:t>類似団体平均を下回る結果となった。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今後も効率的・効果的な行政運営による経常収支の向上に</a:t>
          </a:r>
          <a:r>
            <a:rPr lang="ja-JP" altLang="ja-JP" sz="1100" b="0" i="0" baseline="0">
              <a:solidFill>
                <a:schemeClr val="dk1"/>
              </a:solidFill>
              <a:effectLst/>
              <a:latin typeface="+mn-lt"/>
              <a:ea typeface="+mn-ea"/>
              <a:cs typeface="+mn-cs"/>
            </a:rPr>
            <a:t>努めてまいりたい</a:t>
          </a:r>
          <a:r>
            <a:rPr lang="ja-JP"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152400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139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a:extLst>
            <a:ext uri="{FF2B5EF4-FFF2-40B4-BE49-F238E27FC236}">
              <a16:creationId xmlns:a16="http://schemas.microsoft.com/office/drawing/2014/main" id="{00000000-0008-0000-0400-0000BC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25400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a:extLst>
            <a:ext uri="{FF2B5EF4-FFF2-40B4-BE49-F238E27FC236}">
              <a16:creationId xmlns:a16="http://schemas.microsoft.com/office/drawing/2014/main" id="{00000000-0008-0000-0400-0000BE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0</xdr:rowOff>
    </xdr:from>
    <xdr:to>
      <xdr:col>4</xdr:col>
      <xdr:colOff>346075</xdr:colOff>
      <xdr:row>56</xdr:row>
      <xdr:rowOff>25400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0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a:extLst>
            <a:ext uri="{FF2B5EF4-FFF2-40B4-BE49-F238E27FC236}">
              <a16:creationId xmlns:a16="http://schemas.microsoft.com/office/drawing/2014/main" id="{00000000-0008-0000-0400-0000C1000000}"/>
            </a:ext>
          </a:extLst>
        </xdr:cNvPr>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0</xdr:rowOff>
    </xdr:from>
    <xdr:to>
      <xdr:col>3</xdr:col>
      <xdr:colOff>142875</xdr:colOff>
      <xdr:row>56</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60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a:extLst>
            <a:ext uri="{FF2B5EF4-FFF2-40B4-BE49-F238E27FC236}">
              <a16:creationId xmlns:a16="http://schemas.microsoft.com/office/drawing/2014/main" id="{00000000-0008-0000-0400-0000C6000000}"/>
            </a:ext>
          </a:extLst>
        </xdr:cNvPr>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101600</xdr:rowOff>
    </xdr:from>
    <xdr:to>
      <xdr:col>7</xdr:col>
      <xdr:colOff>66675</xdr:colOff>
      <xdr:row>57</xdr:row>
      <xdr:rowOff>31750</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118127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146050</xdr:rowOff>
    </xdr:from>
    <xdr:to>
      <xdr:col>4</xdr:col>
      <xdr:colOff>396875</xdr:colOff>
      <xdr:row>56</xdr:row>
      <xdr:rowOff>76200</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120650</xdr:rowOff>
    </xdr:from>
    <xdr:to>
      <xdr:col>3</xdr:col>
      <xdr:colOff>193675</xdr:colOff>
      <xdr:row>56</xdr:row>
      <xdr:rowOff>50800</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その他に係る経常収支比率が類似団体平均を上回っているのは、繰出金の増加が主な要因である。具体には、国民健康保険事業会計の財政状態の悪化に伴い、赤字補塡的な繰出金が多額になっていることが要因として挙げられる。今後、国民健康保険料の適正化や収納対策を図ることなどにより、税収を主な財源とする普通会計の負担額を減らしていくよう努めてまいりたい。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127000</xdr:rowOff>
    </xdr:from>
    <xdr:to>
      <xdr:col>24</xdr:col>
      <xdr:colOff>31750</xdr:colOff>
      <xdr:row>61</xdr:row>
      <xdr:rowOff>8890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4140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a:extLst>
            <a:ext uri="{FF2B5EF4-FFF2-40B4-BE49-F238E27FC236}">
              <a16:creationId xmlns:a16="http://schemas.microsoft.com/office/drawing/2014/main" id="{00000000-0008-0000-0400-0000F9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107950</xdr:rowOff>
    </xdr:from>
    <xdr:to>
      <xdr:col>22</xdr:col>
      <xdr:colOff>565150</xdr:colOff>
      <xdr:row>60</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223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46990</xdr:rowOff>
    </xdr:from>
    <xdr:to>
      <xdr:col>21</xdr:col>
      <xdr:colOff>361950</xdr:colOff>
      <xdr:row>59</xdr:row>
      <xdr:rowOff>107950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162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a:extLst>
            <a:ext uri="{FF2B5EF4-FFF2-40B4-BE49-F238E27FC236}">
              <a16:creationId xmlns:a16="http://schemas.microsoft.com/office/drawing/2014/main" id="{00000000-0008-0000-0400-0000FE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46990</xdr:rowOff>
    </xdr:from>
    <xdr:to>
      <xdr:col>20</xdr:col>
      <xdr:colOff>158750</xdr:colOff>
      <xdr:row>59</xdr:row>
      <xdr:rowOff>77470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16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a:extLst>
            <a:ext uri="{FF2B5EF4-FFF2-40B4-BE49-F238E27FC236}">
              <a16:creationId xmlns:a16="http://schemas.microsoft.com/office/drawing/2014/main" id="{00000000-0008-0000-0400-000003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129540</xdr:rowOff>
    </xdr:from>
    <xdr:to>
      <xdr:col>24</xdr:col>
      <xdr:colOff>82550</xdr:colOff>
      <xdr:row>61</xdr:row>
      <xdr:rowOff>59690</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64592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38117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76200</xdr:rowOff>
    </xdr:from>
    <xdr:to>
      <xdr:col>22</xdr:col>
      <xdr:colOff>615950</xdr:colOff>
      <xdr:row>61</xdr:row>
      <xdr:rowOff>6350</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162577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57150</xdr:rowOff>
    </xdr:from>
    <xdr:to>
      <xdr:col>21</xdr:col>
      <xdr:colOff>412750</xdr:colOff>
      <xdr:row>59</xdr:row>
      <xdr:rowOff>158750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143527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167640</xdr:rowOff>
    </xdr:from>
    <xdr:to>
      <xdr:col>20</xdr:col>
      <xdr:colOff>209550</xdr:colOff>
      <xdr:row>59</xdr:row>
      <xdr:rowOff>97790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3843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82567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26670</xdr:rowOff>
    </xdr:from>
    <xdr:to>
      <xdr:col>19</xdr:col>
      <xdr:colOff>6350</xdr:colOff>
      <xdr:row>59</xdr:row>
      <xdr:rowOff>128270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2954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113047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類似団体平均を上回っている要因として一部事務組合等への補助金が多額になっていることがあげられる。性質上それら組合等への補助を減額することは町の裁量だけでは難しいことから、今後は町の単独補助金等について、交付の適当性の判断により不適当な補助金は見直しや廃止の検討も視野に入れつつ行財政改革の項目の１つとして対応を考慮していくことと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28702</xdr:rowOff>
    </xdr:from>
    <xdr:to>
      <xdr:col>24</xdr:col>
      <xdr:colOff>31750</xdr:colOff>
      <xdr:row>37</xdr:row>
      <xdr:rowOff>42418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3723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28702</xdr:rowOff>
    </xdr:from>
    <xdr:to>
      <xdr:col>22</xdr:col>
      <xdr:colOff>565150</xdr:colOff>
      <xdr:row>37</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72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a:extLst>
            <a:ext uri="{FF2B5EF4-FFF2-40B4-BE49-F238E27FC236}">
              <a16:creationId xmlns:a16="http://schemas.microsoft.com/office/drawing/2014/main" id="{00000000-0008-0000-0400-000035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37</xdr:row>
      <xdr:rowOff>37846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367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a:extLst>
            <a:ext uri="{FF2B5EF4-FFF2-40B4-BE49-F238E27FC236}">
              <a16:creationId xmlns:a16="http://schemas.microsoft.com/office/drawing/2014/main" id="{00000000-0008-0000-0400-000038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24130</xdr:rowOff>
    </xdr:from>
    <xdr:to>
      <xdr:col>20</xdr:col>
      <xdr:colOff>158750</xdr:colOff>
      <xdr:row>37</xdr:row>
      <xdr:rowOff>42418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367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a:extLst>
            <a:ext uri="{FF2B5EF4-FFF2-40B4-BE49-F238E27FC236}">
              <a16:creationId xmlns:a16="http://schemas.microsoft.com/office/drawing/2014/main" id="{00000000-0008-0000-0400-00003D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135145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149352</xdr:rowOff>
    </xdr:from>
    <xdr:to>
      <xdr:col>22</xdr:col>
      <xdr:colOff>615950</xdr:colOff>
      <xdr:row>37</xdr:row>
      <xdr:rowOff>79502</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158496</xdr:rowOff>
    </xdr:from>
    <xdr:to>
      <xdr:col>21</xdr:col>
      <xdr:colOff>412750</xdr:colOff>
      <xdr:row>37</xdr:row>
      <xdr:rowOff>88646</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73423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144780</xdr:rowOff>
    </xdr:from>
    <xdr:to>
      <xdr:col>20</xdr:col>
      <xdr:colOff>209550</xdr:colOff>
      <xdr:row>37</xdr:row>
      <xdr:rowOff>74930</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比率はここ数年横ばい傾向。今後は大型建設事業に係る公債費負担の増加による比率悪化が見込まれることから、必要最低限の起債発行に努め、交付税算入のない起債はできる限り借入しないなど、公債費の適正化に努めてまいりたい。</a:t>
          </a:r>
          <a:endParaRPr lang="ja-JP" altLang="ja-JP" sz="1400">
            <a:effectLst/>
          </a:endParaRPr>
        </a:p>
        <a:p>
          <a:r>
            <a:rPr kumimoji="1" lang="en-US" altLang="ja-JP" sz="1300">
              <a:latin typeface="ＭＳ Ｐゴシック"/>
            </a:rPr>
            <a:t>		</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111761</xdr:rowOff>
    </xdr:from>
    <xdr:to>
      <xdr:col>7</xdr:col>
      <xdr:colOff>15875</xdr:colOff>
      <xdr:row>76</xdr:row>
      <xdr:rowOff>142239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1419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a:extLst>
            <a:ext uri="{FF2B5EF4-FFF2-40B4-BE49-F238E27FC236}">
              <a16:creationId xmlns:a16="http://schemas.microsoft.com/office/drawing/2014/main" id="{00000000-0008-0000-0400-000070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111761</xdr:rowOff>
    </xdr:from>
    <xdr:to>
      <xdr:col>5</xdr:col>
      <xdr:colOff>549275</xdr:colOff>
      <xdr:row>76</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141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76</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15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77</xdr:row>
      <xdr:rowOff>1270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157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a:extLst>
            <a:ext uri="{FF2B5EF4-FFF2-40B4-BE49-F238E27FC236}">
              <a16:creationId xmlns:a16="http://schemas.microsoft.com/office/drawing/2014/main" id="{00000000-0008-0000-0400-000078010000}"/>
            </a:ext>
          </a:extLst>
        </xdr:cNvPr>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a:extLst>
            <a:ext uri="{FF2B5EF4-FFF2-40B4-BE49-F238E27FC236}">
              <a16:creationId xmlns:a16="http://schemas.microsoft.com/office/drawing/2014/main" id="{00000000-0008-0000-0400-00007A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91439</xdr:rowOff>
    </xdr:from>
    <xdr:to>
      <xdr:col>7</xdr:col>
      <xdr:colOff>66675</xdr:colOff>
      <xdr:row>77</xdr:row>
      <xdr:rowOff>21589</xdr:rowOff>
    </xdr:to>
    <xdr:sp macro="" textlink="">
      <xdr:nvSpPr>
        <xdr:cNvPr id="385" name="円/楕円 384">
          <a:extLst>
            <a:ext uri="{FF2B5EF4-FFF2-40B4-BE49-F238E27FC236}">
              <a16:creationId xmlns:a16="http://schemas.microsoft.com/office/drawing/2014/main" id="{00000000-0008-0000-0400-000081010000}"/>
            </a:ext>
          </a:extLst>
        </xdr:cNvPr>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107966</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60961</xdr:rowOff>
    </xdr:from>
    <xdr:to>
      <xdr:col>5</xdr:col>
      <xdr:colOff>600075</xdr:colOff>
      <xdr:row>76</xdr:row>
      <xdr:rowOff>162561</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147338</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76200</xdr:rowOff>
    </xdr:from>
    <xdr:to>
      <xdr:col>4</xdr:col>
      <xdr:colOff>396875</xdr:colOff>
      <xdr:row>77</xdr:row>
      <xdr:rowOff>6350</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76200</xdr:rowOff>
    </xdr:from>
    <xdr:to>
      <xdr:col>3</xdr:col>
      <xdr:colOff>193675</xdr:colOff>
      <xdr:row>77</xdr:row>
      <xdr:rowOff>6350</xdr:rowOff>
    </xdr:to>
    <xdr:sp macro="" textlink="">
      <xdr:nvSpPr>
        <xdr:cNvPr id="391" name="円/楕円 390">
          <a:extLst>
            <a:ext uri="{FF2B5EF4-FFF2-40B4-BE49-F238E27FC236}">
              <a16:creationId xmlns:a16="http://schemas.microsoft.com/office/drawing/2014/main" id="{00000000-0008-0000-0400-000087010000}"/>
            </a:ext>
          </a:extLst>
        </xdr:cNvPr>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93" name="円/楕円 392">
          <a:extLst>
            <a:ext uri="{FF2B5EF4-FFF2-40B4-BE49-F238E27FC236}">
              <a16:creationId xmlns:a16="http://schemas.microsoft.com/office/drawing/2014/main" id="{00000000-0008-0000-0400-000089010000}"/>
            </a:ext>
          </a:extLst>
        </xdr:cNvPr>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年度までは、７０％</a:t>
          </a:r>
          <a:r>
            <a:rPr lang="ja-JP" altLang="en-US" sz="1100">
              <a:solidFill>
                <a:schemeClr val="dk1"/>
              </a:solidFill>
              <a:effectLst/>
              <a:latin typeface="+mn-lt"/>
              <a:ea typeface="+mn-ea"/>
              <a:cs typeface="+mn-cs"/>
            </a:rPr>
            <a:t>台</a:t>
          </a:r>
          <a:r>
            <a:rPr lang="ja-JP" altLang="ja-JP" sz="1100">
              <a:solidFill>
                <a:schemeClr val="dk1"/>
              </a:solidFill>
              <a:effectLst/>
              <a:latin typeface="+mn-lt"/>
              <a:ea typeface="+mn-ea"/>
              <a:cs typeface="+mn-cs"/>
            </a:rPr>
            <a:t>で推移していたが、</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年度は類似団体平均より</a:t>
          </a:r>
          <a:r>
            <a:rPr lang="en-US" altLang="ja-JP" sz="1100">
              <a:solidFill>
                <a:schemeClr val="dk1"/>
              </a:solidFill>
              <a:effectLst/>
              <a:latin typeface="+mn-lt"/>
              <a:ea typeface="+mn-ea"/>
              <a:cs typeface="+mn-cs"/>
            </a:rPr>
            <a:t>3.7</a:t>
          </a:r>
          <a:r>
            <a:rPr lang="ja-JP" altLang="ja-JP" sz="1100">
              <a:solidFill>
                <a:schemeClr val="dk1"/>
              </a:solidFill>
              <a:effectLst/>
              <a:latin typeface="+mn-lt"/>
              <a:ea typeface="+mn-ea"/>
              <a:cs typeface="+mn-cs"/>
            </a:rPr>
            <a:t>％高い結果となった。</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124713</xdr:rowOff>
    </xdr:from>
    <xdr:to>
      <xdr:col>24</xdr:col>
      <xdr:colOff>31750</xdr:colOff>
      <xdr:row>78</xdr:row>
      <xdr:rowOff>154432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326363"/>
          <a:ext cx="8382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145287</xdr:rowOff>
    </xdr:from>
    <xdr:to>
      <xdr:col>22</xdr:col>
      <xdr:colOff>565150</xdr:colOff>
      <xdr:row>77</xdr:row>
      <xdr:rowOff>124713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175487"/>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49276</xdr:rowOff>
    </xdr:from>
    <xdr:to>
      <xdr:col>21</xdr:col>
      <xdr:colOff>361950</xdr:colOff>
      <xdr:row>76</xdr:row>
      <xdr:rowOff>145287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079476"/>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49276</xdr:rowOff>
    </xdr:from>
    <xdr:to>
      <xdr:col>20</xdr:col>
      <xdr:colOff>158750</xdr:colOff>
      <xdr:row>76</xdr:row>
      <xdr:rowOff>117856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0794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103632</xdr:rowOff>
    </xdr:from>
    <xdr:to>
      <xdr:col>24</xdr:col>
      <xdr:colOff>82550</xdr:colOff>
      <xdr:row>79</xdr:row>
      <xdr:rowOff>33782</xdr:rowOff>
    </xdr:to>
    <xdr:sp macro="" textlink="">
      <xdr:nvSpPr>
        <xdr:cNvPr id="444" name="円/楕円 443">
          <a:extLst>
            <a:ext uri="{FF2B5EF4-FFF2-40B4-BE49-F238E27FC236}">
              <a16:creationId xmlns:a16="http://schemas.microsoft.com/office/drawing/2014/main" id="{00000000-0008-0000-0400-0000BC010000}"/>
            </a:ext>
          </a:extLst>
        </xdr:cNvPr>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75709</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73913</xdr:rowOff>
    </xdr:from>
    <xdr:to>
      <xdr:col>22</xdr:col>
      <xdr:colOff>615950</xdr:colOff>
      <xdr:row>78</xdr:row>
      <xdr:rowOff>4063</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160290</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94487</xdr:rowOff>
    </xdr:from>
    <xdr:to>
      <xdr:col>21</xdr:col>
      <xdr:colOff>412750</xdr:colOff>
      <xdr:row>77</xdr:row>
      <xdr:rowOff>24637</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34815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169926</xdr:rowOff>
    </xdr:from>
    <xdr:to>
      <xdr:col>20</xdr:col>
      <xdr:colOff>209550</xdr:colOff>
      <xdr:row>76</xdr:row>
      <xdr:rowOff>100076</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110253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67056</xdr:rowOff>
    </xdr:from>
    <xdr:to>
      <xdr:col>19</xdr:col>
      <xdr:colOff>6350</xdr:colOff>
      <xdr:row>76</xdr:row>
      <xdr:rowOff>168656</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153433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北海道七飯町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56537</xdr:rowOff>
    </xdr:from>
    <xdr:to>
      <xdr:col>4</xdr:col>
      <xdr:colOff>1117600</xdr:colOff>
      <xdr:row>18</xdr:row>
      <xdr:rowOff>70498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90262"/>
          <a:ext cx="647700" cy="13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56537</xdr:rowOff>
    </xdr:from>
    <xdr:to>
      <xdr:col>4</xdr:col>
      <xdr:colOff>469900</xdr:colOff>
      <xdr:row>18</xdr:row>
      <xdr:rowOff>81552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90262"/>
          <a:ext cx="698500" cy="25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81552</xdr:rowOff>
    </xdr:from>
    <xdr:to>
      <xdr:col>3</xdr:col>
      <xdr:colOff>904875</xdr:colOff>
      <xdr:row>18</xdr:row>
      <xdr:rowOff>137902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15277"/>
          <a:ext cx="698500" cy="56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103188</xdr:rowOff>
    </xdr:from>
    <xdr:to>
      <xdr:col>3</xdr:col>
      <xdr:colOff>206375</xdr:colOff>
      <xdr:row>18</xdr:row>
      <xdr:rowOff>137902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36913"/>
          <a:ext cx="698500" cy="34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a:extLst>
            <a:ext uri="{FF2B5EF4-FFF2-40B4-BE49-F238E27FC236}">
              <a16:creationId xmlns:a16="http://schemas.microsoft.com/office/drawing/2014/main" id="{00000000-0008-0000-0500-000040000000}"/>
            </a:ext>
          </a:extLst>
        </xdr:cNvPr>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19698</xdr:rowOff>
    </xdr:from>
    <xdr:to>
      <xdr:col>5</xdr:col>
      <xdr:colOff>34925</xdr:colOff>
      <xdr:row>18</xdr:row>
      <xdr:rowOff>121298</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5600700" y="3153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163225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2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64,877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5737</xdr:rowOff>
    </xdr:from>
    <xdr:to>
      <xdr:col>4</xdr:col>
      <xdr:colOff>520700</xdr:colOff>
      <xdr:row>18</xdr:row>
      <xdr:rowOff>107337</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953000" y="3139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92114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2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65,732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30752</xdr:rowOff>
    </xdr:from>
    <xdr:to>
      <xdr:col>3</xdr:col>
      <xdr:colOff>955675</xdr:colOff>
      <xdr:row>18</xdr:row>
      <xdr:rowOff>132352</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4254500" y="3164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117129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50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64,200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87102</xdr:rowOff>
    </xdr:from>
    <xdr:to>
      <xdr:col>3</xdr:col>
      <xdr:colOff>257175</xdr:colOff>
      <xdr:row>19</xdr:row>
      <xdr:rowOff>17252</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3556000" y="3220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2029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0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60,749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52388</xdr:rowOff>
    </xdr:from>
    <xdr:to>
      <xdr:col>2</xdr:col>
      <xdr:colOff>692150</xdr:colOff>
      <xdr:row>18</xdr:row>
      <xdr:rowOff>153988</xdr:rowOff>
    </xdr:to>
    <xdr:sp macro="" textlink="">
      <xdr:nvSpPr>
        <xdr:cNvPr id="79" name="円/楕円 78">
          <a:extLst>
            <a:ext uri="{FF2B5EF4-FFF2-40B4-BE49-F238E27FC236}">
              <a16:creationId xmlns:a16="http://schemas.microsoft.com/office/drawing/2014/main" id="{00000000-0008-0000-0500-00004F000000}"/>
            </a:ext>
          </a:extLst>
        </xdr:cNvPr>
        <xdr:cNvSpPr/>
      </xdr:nvSpPr>
      <xdr:spPr bwMode="auto">
        <a:xfrm>
          <a:off x="2857500" y="3186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138765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7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162699</xdr:rowOff>
    </xdr:from>
    <xdr:to>
      <xdr:col>4</xdr:col>
      <xdr:colOff>1117600</xdr:colOff>
      <xdr:row>35</xdr:row>
      <xdr:rowOff>226403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773049"/>
          <a:ext cx="647700" cy="63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33228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86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226403</xdr:rowOff>
    </xdr:from>
    <xdr:to>
      <xdr:col>4</xdr:col>
      <xdr:colOff>469900</xdr:colOff>
      <xdr:row>36</xdr:row>
      <xdr:rowOff>6261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836753"/>
          <a:ext cx="698500" cy="122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313461</xdr:rowOff>
    </xdr:from>
    <xdr:to>
      <xdr:col>3</xdr:col>
      <xdr:colOff>904875</xdr:colOff>
      <xdr:row>36</xdr:row>
      <xdr:rowOff>6261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23811"/>
          <a:ext cx="698500" cy="35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a:extLst>
            <a:ext uri="{FF2B5EF4-FFF2-40B4-BE49-F238E27FC236}">
              <a16:creationId xmlns:a16="http://schemas.microsoft.com/office/drawing/2014/main" id="{00000000-0008-0000-0500-000079000000}"/>
            </a:ext>
          </a:extLst>
        </xdr:cNvPr>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264198</xdr:rowOff>
    </xdr:from>
    <xdr:to>
      <xdr:col>3</xdr:col>
      <xdr:colOff>206375</xdr:colOff>
      <xdr:row>35</xdr:row>
      <xdr:rowOff>313461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874548"/>
          <a:ext cx="698500" cy="49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a:extLst>
            <a:ext uri="{FF2B5EF4-FFF2-40B4-BE49-F238E27FC236}">
              <a16:creationId xmlns:a16="http://schemas.microsoft.com/office/drawing/2014/main" id="{00000000-0008-0000-0500-00007C000000}"/>
            </a:ext>
          </a:extLst>
        </xdr:cNvPr>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a:extLst>
            <a:ext uri="{FF2B5EF4-FFF2-40B4-BE49-F238E27FC236}">
              <a16:creationId xmlns:a16="http://schemas.microsoft.com/office/drawing/2014/main" id="{00000000-0008-0000-0500-00007E000000}"/>
            </a:ext>
          </a:extLst>
        </xdr:cNvPr>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111899</xdr:rowOff>
    </xdr:from>
    <xdr:to>
      <xdr:col>5</xdr:col>
      <xdr:colOff>34925</xdr:colOff>
      <xdr:row>35</xdr:row>
      <xdr:rowOff>213499</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5600700" y="6722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299876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6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20,563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175603</xdr:rowOff>
    </xdr:from>
    <xdr:to>
      <xdr:col>4</xdr:col>
      <xdr:colOff>520700</xdr:colOff>
      <xdr:row>35</xdr:row>
      <xdr:rowOff>277203</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4953000" y="6785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287380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554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18,891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298361</xdr:rowOff>
    </xdr:from>
    <xdr:to>
      <xdr:col>3</xdr:col>
      <xdr:colOff>955675</xdr:colOff>
      <xdr:row>36</xdr:row>
      <xdr:rowOff>57061</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4254500" y="6908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67238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262661</xdr:rowOff>
    </xdr:from>
    <xdr:to>
      <xdr:col>3</xdr:col>
      <xdr:colOff>257175</xdr:colOff>
      <xdr:row>36</xdr:row>
      <xdr:rowOff>21361</xdr:rowOff>
    </xdr:to>
    <xdr:sp macro="" textlink="">
      <xdr:nvSpPr>
        <xdr:cNvPr id="139" name="円/楕円 138">
          <a:extLst>
            <a:ext uri="{FF2B5EF4-FFF2-40B4-BE49-F238E27FC236}">
              <a16:creationId xmlns:a16="http://schemas.microsoft.com/office/drawing/2014/main" id="{00000000-0008-0000-0500-00008B000000}"/>
            </a:ext>
          </a:extLst>
        </xdr:cNvPr>
        <xdr:cNvSpPr/>
      </xdr:nvSpPr>
      <xdr:spPr bwMode="auto">
        <a:xfrm>
          <a:off x="3556000" y="6873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31538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4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213398</xdr:rowOff>
    </xdr:from>
    <xdr:to>
      <xdr:col>2</xdr:col>
      <xdr:colOff>692150</xdr:colOff>
      <xdr:row>35</xdr:row>
      <xdr:rowOff>314998</xdr:rowOff>
    </xdr:to>
    <xdr:sp macro="" textlink="">
      <xdr:nvSpPr>
        <xdr:cNvPr id="141" name="円/楕円 140">
          <a:extLst>
            <a:ext uri="{FF2B5EF4-FFF2-40B4-BE49-F238E27FC236}">
              <a16:creationId xmlns:a16="http://schemas.microsoft.com/office/drawing/2014/main" id="{00000000-0008-0000-0500-00008D000000}"/>
            </a:ext>
          </a:extLst>
        </xdr:cNvPr>
        <xdr:cNvSpPr/>
      </xdr:nvSpPr>
      <xdr:spPr bwMode="auto">
        <a:xfrm>
          <a:off x="2857500" y="6823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325175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5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a:extLst xmlns:a="http://schemas.openxmlformats.org/drawingml/2006/main">
            <a:ext uri="{FF2B5EF4-FFF2-40B4-BE49-F238E27FC236}">
              <a16:creationId xmlns:a16="http://schemas.microsoft.com/office/drawing/2014/main" id="{A77A04CE-B769-45E4-94AA-499C8DC9C411}"/>
            </a:ext>
          </a:extLst>
        </cdr:cNvPr>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北海道七飯町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28,574
28,492
216.75
12,906,248
12,494,803
204,086
6,853,393
11,400,910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55.4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67787</xdr:rowOff>
    </xdr:from>
    <xdr:to>
      <xdr:col>6</xdr:col>
      <xdr:colOff>511175</xdr:colOff>
      <xdr:row>38</xdr:row>
      <xdr:rowOff>72092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82887"/>
          <a:ext cx="8382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67787</xdr:rowOff>
    </xdr:from>
    <xdr:to>
      <xdr:col>5</xdr:col>
      <xdr:colOff>358775</xdr:colOff>
      <xdr:row>38</xdr:row>
      <xdr:rowOff>84189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82887"/>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84189</xdr:rowOff>
    </xdr:from>
    <xdr:to>
      <xdr:col>4</xdr:col>
      <xdr:colOff>155575</xdr:colOff>
      <xdr:row>38</xdr:row>
      <xdr:rowOff>107524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99289"/>
          <a:ext cx="889000" cy="2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a:extLst>
            <a:ext uri="{FF2B5EF4-FFF2-40B4-BE49-F238E27FC236}">
              <a16:creationId xmlns:a16="http://schemas.microsoft.com/office/drawing/2014/main" id="{00000000-0008-0000-0600-000044000000}"/>
            </a:ext>
          </a:extLst>
        </xdr:cNvPr>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107524</xdr:rowOff>
    </xdr:from>
    <xdr:to>
      <xdr:col>2</xdr:col>
      <xdr:colOff>638175</xdr:colOff>
      <xdr:row>38</xdr:row>
      <xdr:rowOff>114040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22624"/>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21292</xdr:rowOff>
    </xdr:from>
    <xdr:to>
      <xdr:col>6</xdr:col>
      <xdr:colOff>561975</xdr:colOff>
      <xdr:row>38</xdr:row>
      <xdr:rowOff>122892</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4584700" y="653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171169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1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47,549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16987</xdr:rowOff>
    </xdr:from>
    <xdr:to>
      <xdr:col>5</xdr:col>
      <xdr:colOff>409575</xdr:colOff>
      <xdr:row>38</xdr:row>
      <xdr:rowOff>118587</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3746500" y="653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109714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2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47,775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33389</xdr:rowOff>
    </xdr:from>
    <xdr:to>
      <xdr:col>4</xdr:col>
      <xdr:colOff>206375</xdr:colOff>
      <xdr:row>38</xdr:row>
      <xdr:rowOff>134989</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2857500" y="654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126116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4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56724</xdr:rowOff>
    </xdr:from>
    <xdr:to>
      <xdr:col>3</xdr:col>
      <xdr:colOff>3175</xdr:colOff>
      <xdr:row>38</xdr:row>
      <xdr:rowOff>158324</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968500" y="65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149451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6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63240</xdr:rowOff>
    </xdr:from>
    <xdr:to>
      <xdr:col>1</xdr:col>
      <xdr:colOff>485775</xdr:colOff>
      <xdr:row>38</xdr:row>
      <xdr:rowOff>164840</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079500" y="6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155967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7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58021</xdr:rowOff>
    </xdr:from>
    <xdr:to>
      <xdr:col>6</xdr:col>
      <xdr:colOff>511175</xdr:colOff>
      <xdr:row>57</xdr:row>
      <xdr:rowOff>58209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30671"/>
          <a:ext cx="8382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a:extLst>
            <a:ext uri="{FF2B5EF4-FFF2-40B4-BE49-F238E27FC236}">
              <a16:creationId xmlns:a16="http://schemas.microsoft.com/office/drawing/2014/main" id="{00000000-0008-0000-0600-000076000000}"/>
            </a:ext>
          </a:extLst>
        </xdr:cNvPr>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58209</xdr:rowOff>
    </xdr:from>
    <xdr:to>
      <xdr:col>5</xdr:col>
      <xdr:colOff>358775</xdr:colOff>
      <xdr:row>57</xdr:row>
      <xdr:rowOff>86880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30859"/>
          <a:ext cx="889000" cy="2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a:extLst>
            <a:ext uri="{FF2B5EF4-FFF2-40B4-BE49-F238E27FC236}">
              <a16:creationId xmlns:a16="http://schemas.microsoft.com/office/drawing/2014/main" id="{00000000-0008-0000-0600-000078000000}"/>
            </a:ext>
          </a:extLst>
        </xdr:cNvPr>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86880</xdr:rowOff>
    </xdr:from>
    <xdr:to>
      <xdr:col>4</xdr:col>
      <xdr:colOff>155575</xdr:colOff>
      <xdr:row>57</xdr:row>
      <xdr:rowOff>95077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59530"/>
          <a:ext cx="8890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89623</xdr:rowOff>
    </xdr:from>
    <xdr:to>
      <xdr:col>2</xdr:col>
      <xdr:colOff>638175</xdr:colOff>
      <xdr:row>57</xdr:row>
      <xdr:rowOff>95077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862273"/>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7221</xdr:rowOff>
    </xdr:from>
    <xdr:to>
      <xdr:col>6</xdr:col>
      <xdr:colOff>561975</xdr:colOff>
      <xdr:row>57</xdr:row>
      <xdr:rowOff>108821</xdr:rowOff>
    </xdr:to>
    <xdr:sp macro="" textlink="">
      <xdr:nvSpPr>
        <xdr:cNvPr id="135" name="円/楕円 134">
          <a:extLst>
            <a:ext uri="{FF2B5EF4-FFF2-40B4-BE49-F238E27FC236}">
              <a16:creationId xmlns:a16="http://schemas.microsoft.com/office/drawing/2014/main" id="{00000000-0008-0000-0600-000087000000}"/>
            </a:ext>
          </a:extLst>
        </xdr:cNvPr>
        <xdr:cNvSpPr/>
      </xdr:nvSpPr>
      <xdr:spPr>
        <a:xfrm>
          <a:off x="4584700" y="977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55,365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7409</xdr:rowOff>
    </xdr:from>
    <xdr:to>
      <xdr:col>5</xdr:col>
      <xdr:colOff>409575</xdr:colOff>
      <xdr:row>57</xdr:row>
      <xdr:rowOff>109009</xdr:rowOff>
    </xdr:to>
    <xdr:sp macro="" textlink="">
      <xdr:nvSpPr>
        <xdr:cNvPr id="137" name="円/楕円 136">
          <a:extLst>
            <a:ext uri="{FF2B5EF4-FFF2-40B4-BE49-F238E27FC236}">
              <a16:creationId xmlns:a16="http://schemas.microsoft.com/office/drawing/2014/main" id="{00000000-0008-0000-0600-000089000000}"/>
            </a:ext>
          </a:extLst>
        </xdr:cNvPr>
        <xdr:cNvSpPr/>
      </xdr:nvSpPr>
      <xdr:spPr>
        <a:xfrm>
          <a:off x="3746500" y="97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125536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55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55,324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36080</xdr:rowOff>
    </xdr:from>
    <xdr:to>
      <xdr:col>4</xdr:col>
      <xdr:colOff>206375</xdr:colOff>
      <xdr:row>57</xdr:row>
      <xdr:rowOff>137680</xdr:rowOff>
    </xdr:to>
    <xdr:sp macro="" textlink="">
      <xdr:nvSpPr>
        <xdr:cNvPr id="139" name="円/楕円 138">
          <a:extLst>
            <a:ext uri="{FF2B5EF4-FFF2-40B4-BE49-F238E27FC236}">
              <a16:creationId xmlns:a16="http://schemas.microsoft.com/office/drawing/2014/main" id="{00000000-0008-0000-0600-00008B000000}"/>
            </a:ext>
          </a:extLst>
        </xdr:cNvPr>
        <xdr:cNvSpPr/>
      </xdr:nvSpPr>
      <xdr:spPr>
        <a:xfrm>
          <a:off x="2857500" y="980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128807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0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44277</xdr:rowOff>
    </xdr:from>
    <xdr:to>
      <xdr:col>3</xdr:col>
      <xdr:colOff>3175</xdr:colOff>
      <xdr:row>57</xdr:row>
      <xdr:rowOff>145877</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1968500" y="981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137004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0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47,260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38823</xdr:rowOff>
    </xdr:from>
    <xdr:to>
      <xdr:col>1</xdr:col>
      <xdr:colOff>485775</xdr:colOff>
      <xdr:row>57</xdr:row>
      <xdr:rowOff>140423</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1079500" y="981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131550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70206</xdr:rowOff>
    </xdr:from>
    <xdr:to>
      <xdr:col>6</xdr:col>
      <xdr:colOff>511175</xdr:colOff>
      <xdr:row>75</xdr:row>
      <xdr:rowOff>105487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2928956"/>
          <a:ext cx="838200" cy="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48734</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a:extLst>
            <a:ext uri="{FF2B5EF4-FFF2-40B4-BE49-F238E27FC236}">
              <a16:creationId xmlns:a16="http://schemas.microsoft.com/office/drawing/2014/main" id="{00000000-0008-0000-0600-0000AF000000}"/>
            </a:ext>
          </a:extLst>
        </xdr:cNvPr>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70206</xdr:rowOff>
    </xdr:from>
    <xdr:to>
      <xdr:col>5</xdr:col>
      <xdr:colOff>358775</xdr:colOff>
      <xdr:row>77</xdr:row>
      <xdr:rowOff>23343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2928956"/>
          <a:ext cx="889000" cy="29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a:extLst>
            <a:ext uri="{FF2B5EF4-FFF2-40B4-BE49-F238E27FC236}">
              <a16:creationId xmlns:a16="http://schemas.microsoft.com/office/drawing/2014/main" id="{00000000-0008-0000-0600-0000B1000000}"/>
            </a:ext>
          </a:extLst>
        </xdr:cNvPr>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162577</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141681</xdr:rowOff>
    </xdr:from>
    <xdr:to>
      <xdr:col>4</xdr:col>
      <xdr:colOff>155575</xdr:colOff>
      <xdr:row>77</xdr:row>
      <xdr:rowOff>23343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171881"/>
          <a:ext cx="889000" cy="5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144290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80263</xdr:rowOff>
    </xdr:from>
    <xdr:to>
      <xdr:col>2</xdr:col>
      <xdr:colOff>638175</xdr:colOff>
      <xdr:row>76</xdr:row>
      <xdr:rowOff>141681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110463"/>
          <a:ext cx="889000" cy="6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161358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a:extLst>
            <a:ext uri="{FF2B5EF4-FFF2-40B4-BE49-F238E27FC236}">
              <a16:creationId xmlns:a16="http://schemas.microsoft.com/office/drawing/2014/main" id="{00000000-0008-0000-0600-0000B9000000}"/>
            </a:ext>
          </a:extLst>
        </xdr:cNvPr>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151223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54687</xdr:rowOff>
    </xdr:from>
    <xdr:to>
      <xdr:col>6</xdr:col>
      <xdr:colOff>561975</xdr:colOff>
      <xdr:row>75</xdr:row>
      <xdr:rowOff>156287</xdr:rowOff>
    </xdr:to>
    <xdr:sp macro="" textlink="">
      <xdr:nvSpPr>
        <xdr:cNvPr id="192" name="円/楕円 191">
          <a:extLst>
            <a:ext uri="{FF2B5EF4-FFF2-40B4-BE49-F238E27FC236}">
              <a16:creationId xmlns:a16="http://schemas.microsoft.com/office/drawing/2014/main" id="{00000000-0008-0000-0600-0000C0000000}"/>
            </a:ext>
          </a:extLst>
        </xdr:cNvPr>
        <xdr:cNvSpPr/>
      </xdr:nvSpPr>
      <xdr:spPr>
        <a:xfrm>
          <a:off x="4584700" y="1291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77564</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76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19406</xdr:rowOff>
    </xdr:from>
    <xdr:to>
      <xdr:col>5</xdr:col>
      <xdr:colOff>409575</xdr:colOff>
      <xdr:row>75</xdr:row>
      <xdr:rowOff>121006</xdr:rowOff>
    </xdr:to>
    <xdr:sp macro="" textlink="">
      <xdr:nvSpPr>
        <xdr:cNvPr id="194" name="円/楕円 193">
          <a:extLst>
            <a:ext uri="{FF2B5EF4-FFF2-40B4-BE49-F238E27FC236}">
              <a16:creationId xmlns:a16="http://schemas.microsoft.com/office/drawing/2014/main" id="{00000000-0008-0000-0600-0000C2000000}"/>
            </a:ext>
          </a:extLst>
        </xdr:cNvPr>
        <xdr:cNvSpPr/>
      </xdr:nvSpPr>
      <xdr:spPr>
        <a:xfrm>
          <a:off x="3746500" y="1287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137533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7" y="1265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143993</xdr:rowOff>
    </xdr:from>
    <xdr:to>
      <xdr:col>4</xdr:col>
      <xdr:colOff>206375</xdr:colOff>
      <xdr:row>77</xdr:row>
      <xdr:rowOff>74143</xdr:rowOff>
    </xdr:to>
    <xdr:sp macro="" textlink="">
      <xdr:nvSpPr>
        <xdr:cNvPr id="196" name="円/楕円 195">
          <a:extLst>
            <a:ext uri="{FF2B5EF4-FFF2-40B4-BE49-F238E27FC236}">
              <a16:creationId xmlns:a16="http://schemas.microsoft.com/office/drawing/2014/main" id="{00000000-0008-0000-0600-0000C4000000}"/>
            </a:ext>
          </a:extLst>
        </xdr:cNvPr>
        <xdr:cNvSpPr/>
      </xdr:nvSpPr>
      <xdr:spPr>
        <a:xfrm>
          <a:off x="2857500" y="1317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90670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7" y="1294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90881</xdr:rowOff>
    </xdr:from>
    <xdr:to>
      <xdr:col>3</xdr:col>
      <xdr:colOff>3175</xdr:colOff>
      <xdr:row>77</xdr:row>
      <xdr:rowOff>21031</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1968500" y="1312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37558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7" y="1289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29463</xdr:rowOff>
    </xdr:from>
    <xdr:to>
      <xdr:col>1</xdr:col>
      <xdr:colOff>485775</xdr:colOff>
      <xdr:row>76</xdr:row>
      <xdr:rowOff>131063</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1079500" y="1305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147591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7" y="1283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48240</xdr:rowOff>
    </xdr:from>
    <xdr:to>
      <xdr:col>6</xdr:col>
      <xdr:colOff>511175</xdr:colOff>
      <xdr:row>95</xdr:row>
      <xdr:rowOff>62719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164540"/>
          <a:ext cx="838200" cy="18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a:extLst>
            <a:ext uri="{FF2B5EF4-FFF2-40B4-BE49-F238E27FC236}">
              <a16:creationId xmlns:a16="http://schemas.microsoft.com/office/drawing/2014/main" id="{00000000-0008-0000-0600-0000E9000000}"/>
            </a:ext>
          </a:extLst>
        </xdr:cNvPr>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62719</xdr:rowOff>
    </xdr:from>
    <xdr:to>
      <xdr:col>5</xdr:col>
      <xdr:colOff>358775</xdr:colOff>
      <xdr:row>95</xdr:row>
      <xdr:rowOff>131260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50469"/>
          <a:ext cx="889000" cy="6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a:extLst>
            <a:ext uri="{FF2B5EF4-FFF2-40B4-BE49-F238E27FC236}">
              <a16:creationId xmlns:a16="http://schemas.microsoft.com/office/drawing/2014/main" id="{00000000-0008-0000-0600-0000EB000000}"/>
            </a:ext>
          </a:extLst>
        </xdr:cNvPr>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131260</xdr:rowOff>
    </xdr:from>
    <xdr:to>
      <xdr:col>4</xdr:col>
      <xdr:colOff>155575</xdr:colOff>
      <xdr:row>96</xdr:row>
      <xdr:rowOff>82265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19010"/>
          <a:ext cx="889000" cy="12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82265</xdr:rowOff>
    </xdr:from>
    <xdr:to>
      <xdr:col>2</xdr:col>
      <xdr:colOff>638175</xdr:colOff>
      <xdr:row>96</xdr:row>
      <xdr:rowOff>122079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41465"/>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168890</xdr:rowOff>
    </xdr:from>
    <xdr:to>
      <xdr:col>6</xdr:col>
      <xdr:colOff>561975</xdr:colOff>
      <xdr:row>94</xdr:row>
      <xdr:rowOff>99040</xdr:rowOff>
    </xdr:to>
    <xdr:sp macro="" textlink="">
      <xdr:nvSpPr>
        <xdr:cNvPr id="250" name="円/楕円 249">
          <a:extLst>
            <a:ext uri="{FF2B5EF4-FFF2-40B4-BE49-F238E27FC236}">
              <a16:creationId xmlns:a16="http://schemas.microsoft.com/office/drawing/2014/main" id="{00000000-0008-0000-0600-0000FA000000}"/>
            </a:ext>
          </a:extLst>
        </xdr:cNvPr>
        <xdr:cNvSpPr/>
      </xdr:nvSpPr>
      <xdr:spPr>
        <a:xfrm>
          <a:off x="4584700" y="161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20317</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96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84,801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11919</xdr:rowOff>
    </xdr:from>
    <xdr:to>
      <xdr:col>5</xdr:col>
      <xdr:colOff>409575</xdr:colOff>
      <xdr:row>95</xdr:row>
      <xdr:rowOff>113519</xdr:rowOff>
    </xdr:to>
    <xdr:sp macro="" textlink="">
      <xdr:nvSpPr>
        <xdr:cNvPr id="252" name="円/楕円 251">
          <a:extLst>
            <a:ext uri="{FF2B5EF4-FFF2-40B4-BE49-F238E27FC236}">
              <a16:creationId xmlns:a16="http://schemas.microsoft.com/office/drawing/2014/main" id="{00000000-0008-0000-0600-0000FC000000}"/>
            </a:ext>
          </a:extLst>
        </xdr:cNvPr>
        <xdr:cNvSpPr/>
      </xdr:nvSpPr>
      <xdr:spPr>
        <a:xfrm>
          <a:off x="3746500" y="162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130046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07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75,041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80460</xdr:rowOff>
    </xdr:from>
    <xdr:to>
      <xdr:col>4</xdr:col>
      <xdr:colOff>206375</xdr:colOff>
      <xdr:row>96</xdr:row>
      <xdr:rowOff>10610</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2857500" y="1636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27137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4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71,443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31465</xdr:rowOff>
    </xdr:from>
    <xdr:to>
      <xdr:col>3</xdr:col>
      <xdr:colOff>3175</xdr:colOff>
      <xdr:row>96</xdr:row>
      <xdr:rowOff>133065</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1968500" y="164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149592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6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65,015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71279</xdr:rowOff>
    </xdr:from>
    <xdr:to>
      <xdr:col>1</xdr:col>
      <xdr:colOff>485775</xdr:colOff>
      <xdr:row>97</xdr:row>
      <xdr:rowOff>1429</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1079500" y="165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17956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30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96993</xdr:rowOff>
    </xdr:from>
    <xdr:to>
      <xdr:col>15</xdr:col>
      <xdr:colOff>180975</xdr:colOff>
      <xdr:row>37</xdr:row>
      <xdr:rowOff>104185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440643"/>
          <a:ext cx="838200" cy="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30381</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374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a:extLst>
            <a:ext uri="{FF2B5EF4-FFF2-40B4-BE49-F238E27FC236}">
              <a16:creationId xmlns:a16="http://schemas.microsoft.com/office/drawing/2014/main" id="{00000000-0008-0000-0600-000020010000}"/>
            </a:ext>
          </a:extLst>
        </xdr:cNvPr>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104185</xdr:rowOff>
    </xdr:from>
    <xdr:to>
      <xdr:col>14</xdr:col>
      <xdr:colOff>28575</xdr:colOff>
      <xdr:row>37</xdr:row>
      <xdr:rowOff>122253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447835"/>
          <a:ext cx="889000" cy="1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a:extLst>
            <a:ext uri="{FF2B5EF4-FFF2-40B4-BE49-F238E27FC236}">
              <a16:creationId xmlns:a16="http://schemas.microsoft.com/office/drawing/2014/main" id="{00000000-0008-0000-0600-000022010000}"/>
            </a:ext>
          </a:extLst>
        </xdr:cNvPr>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161400</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5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121513</xdr:rowOff>
    </xdr:from>
    <xdr:to>
      <xdr:col>12</xdr:col>
      <xdr:colOff>511175</xdr:colOff>
      <xdr:row>37</xdr:row>
      <xdr:rowOff>122253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465163"/>
          <a:ext cx="8890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169077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5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121513</xdr:rowOff>
    </xdr:from>
    <xdr:to>
      <xdr:col>11</xdr:col>
      <xdr:colOff>307975</xdr:colOff>
      <xdr:row>37</xdr:row>
      <xdr:rowOff>130602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65163"/>
          <a:ext cx="889000" cy="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46193</xdr:rowOff>
    </xdr:from>
    <xdr:to>
      <xdr:col>15</xdr:col>
      <xdr:colOff>231775</xdr:colOff>
      <xdr:row>37</xdr:row>
      <xdr:rowOff>147793</xdr:rowOff>
    </xdr:to>
    <xdr:sp macro="" textlink="">
      <xdr:nvSpPr>
        <xdr:cNvPr id="305" name="円/楕円 304">
          <a:extLst>
            <a:ext uri="{FF2B5EF4-FFF2-40B4-BE49-F238E27FC236}">
              <a16:creationId xmlns:a16="http://schemas.microsoft.com/office/drawing/2014/main" id="{00000000-0008-0000-0600-000031010000}"/>
            </a:ext>
          </a:extLst>
        </xdr:cNvPr>
        <xdr:cNvSpPr/>
      </xdr:nvSpPr>
      <xdr:spPr>
        <a:xfrm>
          <a:off x="10426700" y="638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69070</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46,841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53385</xdr:rowOff>
    </xdr:from>
    <xdr:to>
      <xdr:col>14</xdr:col>
      <xdr:colOff>79375</xdr:colOff>
      <xdr:row>37</xdr:row>
      <xdr:rowOff>154985</xdr:rowOff>
    </xdr:to>
    <xdr:sp macro="" textlink="">
      <xdr:nvSpPr>
        <xdr:cNvPr id="307" name="円/楕円 306">
          <a:extLst>
            <a:ext uri="{FF2B5EF4-FFF2-40B4-BE49-F238E27FC236}">
              <a16:creationId xmlns:a16="http://schemas.microsoft.com/office/drawing/2014/main" id="{00000000-0008-0000-0600-000033010000}"/>
            </a:ext>
          </a:extLst>
        </xdr:cNvPr>
        <xdr:cNvSpPr/>
      </xdr:nvSpPr>
      <xdr:spPr>
        <a:xfrm>
          <a:off x="9588500" y="639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17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71453</xdr:rowOff>
    </xdr:from>
    <xdr:to>
      <xdr:col>12</xdr:col>
      <xdr:colOff>561975</xdr:colOff>
      <xdr:row>38</xdr:row>
      <xdr:rowOff>1603</xdr:rowOff>
    </xdr:to>
    <xdr:sp macro="" textlink="">
      <xdr:nvSpPr>
        <xdr:cNvPr id="309" name="円/楕円 308">
          <a:extLst>
            <a:ext uri="{FF2B5EF4-FFF2-40B4-BE49-F238E27FC236}">
              <a16:creationId xmlns:a16="http://schemas.microsoft.com/office/drawing/2014/main" id="{00000000-0008-0000-0600-000035010000}"/>
            </a:ext>
          </a:extLst>
        </xdr:cNvPr>
        <xdr:cNvSpPr/>
      </xdr:nvSpPr>
      <xdr:spPr>
        <a:xfrm>
          <a:off x="8699500" y="641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18130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19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70713</xdr:rowOff>
    </xdr:from>
    <xdr:to>
      <xdr:col>11</xdr:col>
      <xdr:colOff>358775</xdr:colOff>
      <xdr:row>38</xdr:row>
      <xdr:rowOff>863</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7810500" y="641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163440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50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79802</xdr:rowOff>
    </xdr:from>
    <xdr:to>
      <xdr:col>10</xdr:col>
      <xdr:colOff>155575</xdr:colOff>
      <xdr:row>38</xdr:row>
      <xdr:rowOff>9951</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6921500" y="64234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1079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51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53267</xdr:rowOff>
    </xdr:from>
    <xdr:to>
      <xdr:col>15</xdr:col>
      <xdr:colOff>180975</xdr:colOff>
      <xdr:row>55</xdr:row>
      <xdr:rowOff>53358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483017"/>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a:extLst>
            <a:ext uri="{FF2B5EF4-FFF2-40B4-BE49-F238E27FC236}">
              <a16:creationId xmlns:a16="http://schemas.microsoft.com/office/drawing/2014/main" id="{00000000-0008-0000-0600-000059010000}"/>
            </a:ext>
          </a:extLst>
        </xdr:cNvPr>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2921</xdr:rowOff>
    </xdr:from>
    <xdr:to>
      <xdr:col>14</xdr:col>
      <xdr:colOff>28575</xdr:colOff>
      <xdr:row>55</xdr:row>
      <xdr:rowOff>53267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432671"/>
          <a:ext cx="889000" cy="5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a:extLst>
            <a:ext uri="{FF2B5EF4-FFF2-40B4-BE49-F238E27FC236}">
              <a16:creationId xmlns:a16="http://schemas.microsoft.com/office/drawing/2014/main" id="{00000000-0008-0000-0600-00005B010000}"/>
            </a:ext>
          </a:extLst>
        </xdr:cNvPr>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48894</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2921</xdr:rowOff>
    </xdr:from>
    <xdr:to>
      <xdr:col>12</xdr:col>
      <xdr:colOff>511175</xdr:colOff>
      <xdr:row>57</xdr:row>
      <xdr:rowOff>99207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432671"/>
          <a:ext cx="889000" cy="43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a:extLst>
            <a:ext uri="{FF2B5EF4-FFF2-40B4-BE49-F238E27FC236}">
              <a16:creationId xmlns:a16="http://schemas.microsoft.com/office/drawing/2014/main" id="{00000000-0008-0000-0600-00005E010000}"/>
            </a:ext>
          </a:extLst>
        </xdr:cNvPr>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23192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153126</xdr:rowOff>
    </xdr:from>
    <xdr:to>
      <xdr:col>11</xdr:col>
      <xdr:colOff>307975</xdr:colOff>
      <xdr:row>57</xdr:row>
      <xdr:rowOff>99207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754326"/>
          <a:ext cx="889000" cy="11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72517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2558</xdr:rowOff>
    </xdr:from>
    <xdr:to>
      <xdr:col>15</xdr:col>
      <xdr:colOff>231775</xdr:colOff>
      <xdr:row>55</xdr:row>
      <xdr:rowOff>104158</xdr:rowOff>
    </xdr:to>
    <xdr:sp macro="" textlink="">
      <xdr:nvSpPr>
        <xdr:cNvPr id="362" name="円/楕円 361">
          <a:extLst>
            <a:ext uri="{FF2B5EF4-FFF2-40B4-BE49-F238E27FC236}">
              <a16:creationId xmlns:a16="http://schemas.microsoft.com/office/drawing/2014/main" id="{00000000-0008-0000-0600-00006A010000}"/>
            </a:ext>
          </a:extLst>
        </xdr:cNvPr>
        <xdr:cNvSpPr/>
      </xdr:nvSpPr>
      <xdr:spPr>
        <a:xfrm>
          <a:off x="10426700" y="943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25435</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28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88,831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2467</xdr:rowOff>
    </xdr:from>
    <xdr:to>
      <xdr:col>14</xdr:col>
      <xdr:colOff>79375</xdr:colOff>
      <xdr:row>55</xdr:row>
      <xdr:rowOff>104067</xdr:rowOff>
    </xdr:to>
    <xdr:sp macro="" textlink="">
      <xdr:nvSpPr>
        <xdr:cNvPr id="364" name="円/楕円 363">
          <a:extLst>
            <a:ext uri="{FF2B5EF4-FFF2-40B4-BE49-F238E27FC236}">
              <a16:creationId xmlns:a16="http://schemas.microsoft.com/office/drawing/2014/main" id="{00000000-0008-0000-0600-00006C010000}"/>
            </a:ext>
          </a:extLst>
        </xdr:cNvPr>
        <xdr:cNvSpPr/>
      </xdr:nvSpPr>
      <xdr:spPr>
        <a:xfrm>
          <a:off x="9588500" y="943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120594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20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88,843</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123571</xdr:rowOff>
    </xdr:from>
    <xdr:to>
      <xdr:col>12</xdr:col>
      <xdr:colOff>561975</xdr:colOff>
      <xdr:row>55</xdr:row>
      <xdr:rowOff>53721</xdr:rowOff>
    </xdr:to>
    <xdr:sp macro="" textlink="">
      <xdr:nvSpPr>
        <xdr:cNvPr id="366" name="円/楕円 365">
          <a:extLst>
            <a:ext uri="{FF2B5EF4-FFF2-40B4-BE49-F238E27FC236}">
              <a16:creationId xmlns:a16="http://schemas.microsoft.com/office/drawing/2014/main" id="{00000000-0008-0000-0600-00006E010000}"/>
            </a:ext>
          </a:extLst>
        </xdr:cNvPr>
        <xdr:cNvSpPr/>
      </xdr:nvSpPr>
      <xdr:spPr>
        <a:xfrm>
          <a:off x="8699500" y="938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70248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15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95,450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48407</xdr:rowOff>
    </xdr:from>
    <xdr:to>
      <xdr:col>11</xdr:col>
      <xdr:colOff>358775</xdr:colOff>
      <xdr:row>57</xdr:row>
      <xdr:rowOff>150007</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7810500" y="982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141134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91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37,814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102326</xdr:rowOff>
    </xdr:from>
    <xdr:to>
      <xdr:col>10</xdr:col>
      <xdr:colOff>155575</xdr:colOff>
      <xdr:row>57</xdr:row>
      <xdr:rowOff>32476</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6921500" y="970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49003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47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126048</xdr:rowOff>
    </xdr:from>
    <xdr:to>
      <xdr:col>15</xdr:col>
      <xdr:colOff>180975</xdr:colOff>
      <xdr:row>78</xdr:row>
      <xdr:rowOff>72200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327698"/>
          <a:ext cx="838200" cy="1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122559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2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a:extLst>
            <a:ext uri="{FF2B5EF4-FFF2-40B4-BE49-F238E27FC236}">
              <a16:creationId xmlns:a16="http://schemas.microsoft.com/office/drawing/2014/main" id="{00000000-0008-0000-0600-000092010000}"/>
            </a:ext>
          </a:extLst>
        </xdr:cNvPr>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167666</xdr:rowOff>
    </xdr:from>
    <xdr:to>
      <xdr:col>14</xdr:col>
      <xdr:colOff>28575</xdr:colOff>
      <xdr:row>78</xdr:row>
      <xdr:rowOff>72200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2683516"/>
          <a:ext cx="889000" cy="76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a:extLst>
            <a:ext uri="{FF2B5EF4-FFF2-40B4-BE49-F238E27FC236}">
              <a16:creationId xmlns:a16="http://schemas.microsoft.com/office/drawing/2014/main" id="{00000000-0008-0000-0600-000094010000}"/>
            </a:ext>
          </a:extLst>
        </xdr:cNvPr>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a:extLst>
            <a:ext uri="{FF2B5EF4-FFF2-40B4-BE49-F238E27FC236}">
              <a16:creationId xmlns:a16="http://schemas.microsoft.com/office/drawing/2014/main" id="{00000000-0008-0000-0600-000096010000}"/>
            </a:ext>
          </a:extLst>
        </xdr:cNvPr>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75248</xdr:rowOff>
    </xdr:from>
    <xdr:to>
      <xdr:col>15</xdr:col>
      <xdr:colOff>231775</xdr:colOff>
      <xdr:row>78</xdr:row>
      <xdr:rowOff>5398</xdr:rowOff>
    </xdr:to>
    <xdr:sp macro="" textlink="">
      <xdr:nvSpPr>
        <xdr:cNvPr id="413" name="円/楕円 412">
          <a:extLst>
            <a:ext uri="{FF2B5EF4-FFF2-40B4-BE49-F238E27FC236}">
              <a16:creationId xmlns:a16="http://schemas.microsoft.com/office/drawing/2014/main" id="{00000000-0008-0000-0600-00009D010000}"/>
            </a:ext>
          </a:extLst>
        </xdr:cNvPr>
        <xdr:cNvSpPr/>
      </xdr:nvSpPr>
      <xdr:spPr>
        <a:xfrm>
          <a:off x="10426700" y="132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98125</xdr:rowOff>
    </xdr:from>
    <xdr:ext cx="534377" cy="259045"/>
    <xdr:sp macro="" textlink="">
      <xdr:nvSpPr>
        <xdr:cNvPr id="414" name="普通建設事業費 （ うち新規整備　）該当値テキスト">
          <a:extLst>
            <a:ext uri="{FF2B5EF4-FFF2-40B4-BE49-F238E27FC236}">
              <a16:creationId xmlns:a16="http://schemas.microsoft.com/office/drawing/2014/main" id="{00000000-0008-0000-0600-00009E010000}"/>
            </a:ext>
          </a:extLst>
        </xdr:cNvPr>
        <xdr:cNvSpPr txBox="1"/>
      </xdr:nvSpPr>
      <xdr:spPr>
        <a:xfrm>
          <a:off x="10528300" y="131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20,575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21400</xdr:rowOff>
    </xdr:from>
    <xdr:to>
      <xdr:col>14</xdr:col>
      <xdr:colOff>79375</xdr:colOff>
      <xdr:row>78</xdr:row>
      <xdr:rowOff>123000</xdr:rowOff>
    </xdr:to>
    <xdr:sp macro="" textlink="">
      <xdr:nvSpPr>
        <xdr:cNvPr id="415" name="円/楕円 414">
          <a:extLst>
            <a:ext uri="{FF2B5EF4-FFF2-40B4-BE49-F238E27FC236}">
              <a16:creationId xmlns:a16="http://schemas.microsoft.com/office/drawing/2014/main" id="{00000000-0008-0000-0600-00009F010000}"/>
            </a:ext>
          </a:extLst>
        </xdr:cNvPr>
        <xdr:cNvSpPr/>
      </xdr:nvSpPr>
      <xdr:spPr>
        <a:xfrm>
          <a:off x="9588500" y="133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114127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11,315</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116866</xdr:rowOff>
    </xdr:from>
    <xdr:to>
      <xdr:col>12</xdr:col>
      <xdr:colOff>561975</xdr:colOff>
      <xdr:row>74</xdr:row>
      <xdr:rowOff>47016</xdr:rowOff>
    </xdr:to>
    <xdr:sp macro="" textlink="">
      <xdr:nvSpPr>
        <xdr:cNvPr id="417" name="円/楕円 416">
          <a:extLst>
            <a:ext uri="{FF2B5EF4-FFF2-40B4-BE49-F238E27FC236}">
              <a16:creationId xmlns:a16="http://schemas.microsoft.com/office/drawing/2014/main" id="{00000000-0008-0000-0600-0000A1010000}"/>
            </a:ext>
          </a:extLst>
        </xdr:cNvPr>
        <xdr:cNvSpPr/>
      </xdr:nvSpPr>
      <xdr:spPr>
        <a:xfrm>
          <a:off x="8699500" y="1263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63543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40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a:extLst>
            <a:ext uri="{FF2B5EF4-FFF2-40B4-BE49-F238E27FC236}">
              <a16:creationId xmlns:a16="http://schemas.microsoft.com/office/drawing/2014/main" id="{00000000-0008-0000-0600-0000A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a:extLst>
            <a:ext uri="{FF2B5EF4-FFF2-40B4-BE49-F238E27FC236}">
              <a16:creationId xmlns:a16="http://schemas.microsoft.com/office/drawing/2014/main" id="{00000000-0008-0000-0600-0000BB010000}"/>
            </a:ext>
          </a:extLst>
        </xdr:cNvPr>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a:extLst>
            <a:ext uri="{FF2B5EF4-FFF2-40B4-BE49-F238E27FC236}">
              <a16:creationId xmlns:a16="http://schemas.microsoft.com/office/drawing/2014/main" id="{00000000-0008-0000-0600-0000BD010000}"/>
            </a:ext>
          </a:extLst>
        </xdr:cNvPr>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64173</xdr:rowOff>
    </xdr:from>
    <xdr:to>
      <xdr:col>15</xdr:col>
      <xdr:colOff>180975</xdr:colOff>
      <xdr:row>94</xdr:row>
      <xdr:rowOff>135637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9639300" y="16180473"/>
          <a:ext cx="838200" cy="7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7827</xdr:rowOff>
    </xdr:from>
    <xdr:ext cx="534377" cy="259045"/>
    <xdr:sp macro="" textlink="">
      <xdr:nvSpPr>
        <xdr:cNvPr id="448" name="普通建設事業費 （ うち更新整備　）平均値テキスト">
          <a:extLst>
            <a:ext uri="{FF2B5EF4-FFF2-40B4-BE49-F238E27FC236}">
              <a16:creationId xmlns:a16="http://schemas.microsoft.com/office/drawing/2014/main" id="{00000000-0008-0000-0600-0000C0010000}"/>
            </a:ext>
          </a:extLst>
        </xdr:cNvPr>
        <xdr:cNvSpPr txBox="1"/>
      </xdr:nvSpPr>
      <xdr:spPr>
        <a:xfrm>
          <a:off x="10528300" y="1663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a:extLst>
            <a:ext uri="{FF2B5EF4-FFF2-40B4-BE49-F238E27FC236}">
              <a16:creationId xmlns:a16="http://schemas.microsoft.com/office/drawing/2014/main" id="{00000000-0008-0000-0600-0000C1010000}"/>
            </a:ext>
          </a:extLst>
        </xdr:cNvPr>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64173</xdr:rowOff>
    </xdr:from>
    <xdr:to>
      <xdr:col>14</xdr:col>
      <xdr:colOff>28575</xdr:colOff>
      <xdr:row>98</xdr:row>
      <xdr:rowOff>67780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8750300" y="16180473"/>
          <a:ext cx="889000" cy="68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a:extLst>
            <a:ext uri="{FF2B5EF4-FFF2-40B4-BE49-F238E27FC236}">
              <a16:creationId xmlns:a16="http://schemas.microsoft.com/office/drawing/2014/main" id="{00000000-0008-0000-0600-0000C3010000}"/>
            </a:ext>
          </a:extLst>
        </xdr:cNvPr>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30650</xdr:rowOff>
    </xdr:from>
    <xdr:ext cx="534377"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9372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a:extLst>
            <a:ext uri="{FF2B5EF4-FFF2-40B4-BE49-F238E27FC236}">
              <a16:creationId xmlns:a16="http://schemas.microsoft.com/office/drawing/2014/main" id="{00000000-0008-0000-0600-0000C5010000}"/>
            </a:ext>
          </a:extLst>
        </xdr:cNvPr>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84837</xdr:rowOff>
    </xdr:from>
    <xdr:to>
      <xdr:col>15</xdr:col>
      <xdr:colOff>231775</xdr:colOff>
      <xdr:row>95</xdr:row>
      <xdr:rowOff>14987</xdr:rowOff>
    </xdr:to>
    <xdr:sp macro="" textlink="">
      <xdr:nvSpPr>
        <xdr:cNvPr id="460" name="円/楕円 459">
          <a:extLst>
            <a:ext uri="{FF2B5EF4-FFF2-40B4-BE49-F238E27FC236}">
              <a16:creationId xmlns:a16="http://schemas.microsoft.com/office/drawing/2014/main" id="{00000000-0008-0000-0600-0000CC010000}"/>
            </a:ext>
          </a:extLst>
        </xdr:cNvPr>
        <xdr:cNvSpPr/>
      </xdr:nvSpPr>
      <xdr:spPr>
        <a:xfrm>
          <a:off x="10426700" y="162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107714</xdr:rowOff>
    </xdr:from>
    <xdr:ext cx="534377" cy="259045"/>
    <xdr:sp macro="" textlink="">
      <xdr:nvSpPr>
        <xdr:cNvPr id="461" name="普通建設事業費 （ うち更新整備　）該当値テキスト">
          <a:extLst>
            <a:ext uri="{FF2B5EF4-FFF2-40B4-BE49-F238E27FC236}">
              <a16:creationId xmlns:a16="http://schemas.microsoft.com/office/drawing/2014/main" id="{00000000-0008-0000-0600-0000CD010000}"/>
            </a:ext>
          </a:extLst>
        </xdr:cNvPr>
        <xdr:cNvSpPr txBox="1"/>
      </xdr:nvSpPr>
      <xdr:spPr>
        <a:xfrm>
          <a:off x="10528300" y="1605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60,320</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13373</xdr:rowOff>
    </xdr:from>
    <xdr:to>
      <xdr:col>14</xdr:col>
      <xdr:colOff>79375</xdr:colOff>
      <xdr:row>94</xdr:row>
      <xdr:rowOff>114973</xdr:rowOff>
    </xdr:to>
    <xdr:sp macro="" textlink="">
      <xdr:nvSpPr>
        <xdr:cNvPr id="462" name="円/楕円 461">
          <a:extLst>
            <a:ext uri="{FF2B5EF4-FFF2-40B4-BE49-F238E27FC236}">
              <a16:creationId xmlns:a16="http://schemas.microsoft.com/office/drawing/2014/main" id="{00000000-0008-0000-0600-0000CE010000}"/>
            </a:ext>
          </a:extLst>
        </xdr:cNvPr>
        <xdr:cNvSpPr/>
      </xdr:nvSpPr>
      <xdr:spPr>
        <a:xfrm>
          <a:off x="9588500" y="161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131500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59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65,947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16980</xdr:rowOff>
    </xdr:from>
    <xdr:to>
      <xdr:col>12</xdr:col>
      <xdr:colOff>561975</xdr:colOff>
      <xdr:row>98</xdr:row>
      <xdr:rowOff>118580</xdr:rowOff>
    </xdr:to>
    <xdr:sp macro="" textlink="">
      <xdr:nvSpPr>
        <xdr:cNvPr id="464" name="円/楕円 463">
          <a:extLst>
            <a:ext uri="{FF2B5EF4-FFF2-40B4-BE49-F238E27FC236}">
              <a16:creationId xmlns:a16="http://schemas.microsoft.com/office/drawing/2014/main" id="{00000000-0008-0000-0600-0000D0010000}"/>
            </a:ext>
          </a:extLst>
        </xdr:cNvPr>
        <xdr:cNvSpPr/>
      </xdr:nvSpPr>
      <xdr:spPr>
        <a:xfrm>
          <a:off x="8699500" y="168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109707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91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a:extLst>
            <a:ext uri="{FF2B5EF4-FFF2-40B4-BE49-F238E27FC236}">
              <a16:creationId xmlns:a16="http://schemas.microsoft.com/office/drawing/2014/main" id="{00000000-0008-0000-0600-0000D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a:extLst>
            <a:ext uri="{FF2B5EF4-FFF2-40B4-BE49-F238E27FC236}">
              <a16:creationId xmlns:a16="http://schemas.microsoft.com/office/drawing/2014/main" id="{00000000-0008-0000-0600-0000EA010000}"/>
            </a:ext>
          </a:extLst>
        </xdr:cNvPr>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a:extLst>
            <a:ext uri="{FF2B5EF4-FFF2-40B4-BE49-F238E27FC236}">
              <a16:creationId xmlns:a16="http://schemas.microsoft.com/office/drawing/2014/main" id="{00000000-0008-0000-0600-0000EC010000}"/>
            </a:ext>
          </a:extLst>
        </xdr:cNvPr>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134747</xdr:rowOff>
    </xdr:from>
    <xdr:to>
      <xdr:col>23</xdr:col>
      <xdr:colOff>517525</xdr:colOff>
      <xdr:row>39</xdr:row>
      <xdr:rowOff>44450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flipV="1">
          <a:off x="15481300" y="6649847"/>
          <a:ext cx="8382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109656</xdr:rowOff>
    </xdr:from>
    <xdr:ext cx="469744" cy="259045"/>
    <xdr:sp macro="" textlink="">
      <xdr:nvSpPr>
        <xdr:cNvPr id="495" name="災害復旧事業費平均値テキスト">
          <a:extLst>
            <a:ext uri="{FF2B5EF4-FFF2-40B4-BE49-F238E27FC236}">
              <a16:creationId xmlns:a16="http://schemas.microsoft.com/office/drawing/2014/main" id="{00000000-0008-0000-0600-0000EF010000}"/>
            </a:ext>
          </a:extLst>
        </xdr:cNvPr>
        <xdr:cNvSpPr txBox="1"/>
      </xdr:nvSpPr>
      <xdr:spPr>
        <a:xfrm>
          <a:off x="16370300" y="6624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a:extLst>
            <a:ext uri="{FF2B5EF4-FFF2-40B4-BE49-F238E27FC236}">
              <a16:creationId xmlns:a16="http://schemas.microsoft.com/office/drawing/2014/main" id="{00000000-0008-0000-0600-0000F0010000}"/>
            </a:ext>
          </a:extLst>
        </xdr:cNvPr>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31382</xdr:rowOff>
    </xdr:from>
    <xdr:to>
      <xdr:col>22</xdr:col>
      <xdr:colOff>365125</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4592300" y="6717932"/>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a:extLst>
            <a:ext uri="{FF2B5EF4-FFF2-40B4-BE49-F238E27FC236}">
              <a16:creationId xmlns:a16="http://schemas.microsoft.com/office/drawing/2014/main" id="{00000000-0008-0000-0600-0000F2010000}"/>
            </a:ext>
          </a:extLst>
        </xdr:cNvPr>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18942</xdr:rowOff>
    </xdr:from>
    <xdr:to>
      <xdr:col>21</xdr:col>
      <xdr:colOff>161925</xdr:colOff>
      <xdr:row>39</xdr:row>
      <xdr:rowOff>31382</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3703300" y="6705492"/>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18942</xdr:rowOff>
    </xdr:from>
    <xdr:to>
      <xdr:col>19</xdr:col>
      <xdr:colOff>644525</xdr:colOff>
      <xdr:row>39</xdr:row>
      <xdr:rowOff>32258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2814300" y="6705492"/>
          <a:ext cx="889000" cy="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a:extLst>
            <a:ext uri="{FF2B5EF4-FFF2-40B4-BE49-F238E27FC236}">
              <a16:creationId xmlns:a16="http://schemas.microsoft.com/office/drawing/2014/main" id="{00000000-0008-0000-0600-0000FA010000}"/>
            </a:ext>
          </a:extLst>
        </xdr:cNvPr>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83947</xdr:rowOff>
    </xdr:from>
    <xdr:to>
      <xdr:col>23</xdr:col>
      <xdr:colOff>568325</xdr:colOff>
      <xdr:row>39</xdr:row>
      <xdr:rowOff>14097</xdr:rowOff>
    </xdr:to>
    <xdr:sp macro="" textlink="">
      <xdr:nvSpPr>
        <xdr:cNvPr id="513" name="円/楕円 512">
          <a:extLst>
            <a:ext uri="{FF2B5EF4-FFF2-40B4-BE49-F238E27FC236}">
              <a16:creationId xmlns:a16="http://schemas.microsoft.com/office/drawing/2014/main" id="{00000000-0008-0000-0600-000001020000}"/>
            </a:ext>
          </a:extLst>
        </xdr:cNvPr>
        <xdr:cNvSpPr/>
      </xdr:nvSpPr>
      <xdr:spPr>
        <a:xfrm>
          <a:off x="16268700" y="65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43324</xdr:rowOff>
    </xdr:from>
    <xdr:ext cx="469744" cy="259045"/>
    <xdr:sp macro="" textlink="">
      <xdr:nvSpPr>
        <xdr:cNvPr id="514" name="災害復旧事業費該当値テキスト">
          <a:extLst>
            <a:ext uri="{FF2B5EF4-FFF2-40B4-BE49-F238E27FC236}">
              <a16:creationId xmlns:a16="http://schemas.microsoft.com/office/drawing/2014/main" id="{00000000-0008-0000-0600-000002020000}"/>
            </a:ext>
          </a:extLst>
        </xdr:cNvPr>
        <xdr:cNvSpPr txBox="1"/>
      </xdr:nvSpPr>
      <xdr:spPr>
        <a:xfrm>
          <a:off x="16370300" y="63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a:extLst>
            <a:ext uri="{FF2B5EF4-FFF2-40B4-BE49-F238E27FC236}">
              <a16:creationId xmlns:a16="http://schemas.microsoft.com/office/drawing/2014/main" id="{00000000-0008-0000-0600-000003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152032</xdr:rowOff>
    </xdr:from>
    <xdr:to>
      <xdr:col>21</xdr:col>
      <xdr:colOff>212725</xdr:colOff>
      <xdr:row>39</xdr:row>
      <xdr:rowOff>82182</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4541500" y="666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73309</xdr:rowOff>
    </xdr:from>
    <xdr:ext cx="378565"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403017" y="6759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139592</xdr:rowOff>
    </xdr:from>
    <xdr:to>
      <xdr:col>20</xdr:col>
      <xdr:colOff>9525</xdr:colOff>
      <xdr:row>39</xdr:row>
      <xdr:rowOff>69742</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3652500" y="665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60869</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7" y="67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152908</xdr:rowOff>
    </xdr:from>
    <xdr:to>
      <xdr:col>18</xdr:col>
      <xdr:colOff>492125</xdr:colOff>
      <xdr:row>39</xdr:row>
      <xdr:rowOff>83058</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2763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74185</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760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a:extLst>
            <a:ext uri="{FF2B5EF4-FFF2-40B4-BE49-F238E27FC236}">
              <a16:creationId xmlns:a16="http://schemas.microsoft.com/office/drawing/2014/main" id="{00000000-0008-0000-0600-00001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a:extLst>
            <a:ext uri="{FF2B5EF4-FFF2-40B4-BE49-F238E27FC236}">
              <a16:creationId xmlns:a16="http://schemas.microsoft.com/office/drawing/2014/main" id="{00000000-0008-0000-0600-00001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a:extLst>
            <a:ext uri="{FF2B5EF4-FFF2-40B4-BE49-F238E27FC236}">
              <a16:creationId xmlns:a16="http://schemas.microsoft.com/office/drawing/2014/main" id="{00000000-0008-0000-0600-00001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a:extLst>
            <a:ext uri="{FF2B5EF4-FFF2-40B4-BE49-F238E27FC236}">
              <a16:creationId xmlns:a16="http://schemas.microsoft.com/office/drawing/2014/main" id="{00000000-0008-0000-0600-00002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a:extLst>
            <a:ext uri="{FF2B5EF4-FFF2-40B4-BE49-F238E27FC236}">
              <a16:creationId xmlns:a16="http://schemas.microsoft.com/office/drawing/2014/main" id="{00000000-0008-0000-0600-00002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a:extLst>
            <a:ext uri="{FF2B5EF4-FFF2-40B4-BE49-F238E27FC236}">
              <a16:creationId xmlns:a16="http://schemas.microsoft.com/office/drawing/2014/main" id="{00000000-0008-0000-0600-00002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a:extLst>
            <a:ext uri="{FF2B5EF4-FFF2-40B4-BE49-F238E27FC236}">
              <a16:creationId xmlns:a16="http://schemas.microsoft.com/office/drawing/2014/main" id="{00000000-0008-0000-0600-00002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a:extLst>
            <a:ext uri="{FF2B5EF4-FFF2-40B4-BE49-F238E27FC236}">
              <a16:creationId xmlns:a16="http://schemas.microsoft.com/office/drawing/2014/main" id="{00000000-0008-0000-0600-00002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a:extLst>
            <a:ext uri="{FF2B5EF4-FFF2-40B4-BE49-F238E27FC236}">
              <a16:creationId xmlns:a16="http://schemas.microsoft.com/office/drawing/2014/main" id="{00000000-0008-0000-0600-00002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a:extLst>
            <a:ext uri="{FF2B5EF4-FFF2-40B4-BE49-F238E27FC236}">
              <a16:creationId xmlns:a16="http://schemas.microsoft.com/office/drawing/2014/main" id="{00000000-0008-0000-0600-00003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a:extLst>
            <a:ext uri="{FF2B5EF4-FFF2-40B4-BE49-F238E27FC236}">
              <a16:creationId xmlns:a16="http://schemas.microsoft.com/office/drawing/2014/main" id="{00000000-0008-0000-0600-00003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a:extLst>
            <a:ext uri="{FF2B5EF4-FFF2-40B4-BE49-F238E27FC236}">
              <a16:creationId xmlns:a16="http://schemas.microsoft.com/office/drawing/2014/main" id="{00000000-0008-0000-0600-000056020000}"/>
            </a:ext>
          </a:extLst>
        </xdr:cNvPr>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a:extLst>
            <a:ext uri="{FF2B5EF4-FFF2-40B4-BE49-F238E27FC236}">
              <a16:creationId xmlns:a16="http://schemas.microsoft.com/office/drawing/2014/main" id="{00000000-0008-0000-0600-000058020000}"/>
            </a:ext>
          </a:extLst>
        </xdr:cNvPr>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42675</xdr:rowOff>
    </xdr:from>
    <xdr:to>
      <xdr:col>23</xdr:col>
      <xdr:colOff>517525</xdr:colOff>
      <xdr:row>77</xdr:row>
      <xdr:rowOff>44875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5481300" y="13244325"/>
          <a:ext cx="838200" cy="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3" name="公債費平均値テキスト">
          <a:extLst>
            <a:ext uri="{FF2B5EF4-FFF2-40B4-BE49-F238E27FC236}">
              <a16:creationId xmlns:a16="http://schemas.microsoft.com/office/drawing/2014/main" id="{00000000-0008-0000-0600-00005B020000}"/>
            </a:ext>
          </a:extLst>
        </xdr:cNvPr>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a:extLst>
            <a:ext uri="{FF2B5EF4-FFF2-40B4-BE49-F238E27FC236}">
              <a16:creationId xmlns:a16="http://schemas.microsoft.com/office/drawing/2014/main" id="{00000000-0008-0000-0600-00005C020000}"/>
            </a:ext>
          </a:extLst>
        </xdr:cNvPr>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42675</xdr:rowOff>
    </xdr:from>
    <xdr:to>
      <xdr:col>22</xdr:col>
      <xdr:colOff>365125</xdr:colOff>
      <xdr:row>77</xdr:row>
      <xdr:rowOff>51558</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4592300" y="13244325"/>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a:extLst>
            <a:ext uri="{FF2B5EF4-FFF2-40B4-BE49-F238E27FC236}">
              <a16:creationId xmlns:a16="http://schemas.microsoft.com/office/drawing/2014/main" id="{00000000-0008-0000-0600-00005E020000}"/>
            </a:ext>
          </a:extLst>
        </xdr:cNvPr>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160062</xdr:rowOff>
    </xdr:from>
    <xdr:ext cx="534377"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5214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51558</xdr:rowOff>
    </xdr:from>
    <xdr:to>
      <xdr:col>21</xdr:col>
      <xdr:colOff>161925</xdr:colOff>
      <xdr:row>77</xdr:row>
      <xdr:rowOff>53648</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3703300" y="13253208"/>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a:extLst>
            <a:ext uri="{FF2B5EF4-FFF2-40B4-BE49-F238E27FC236}">
              <a16:creationId xmlns:a16="http://schemas.microsoft.com/office/drawing/2014/main" id="{00000000-0008-0000-0600-000061020000}"/>
            </a:ext>
          </a:extLst>
        </xdr:cNvPr>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111131</xdr:rowOff>
    </xdr:from>
    <xdr:ext cx="534377"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4325111" y="133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48729</xdr:rowOff>
    </xdr:from>
    <xdr:to>
      <xdr:col>19</xdr:col>
      <xdr:colOff>644525</xdr:colOff>
      <xdr:row>77</xdr:row>
      <xdr:rowOff>53648</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814300" y="13250379"/>
          <a:ext cx="889000" cy="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a:extLst>
            <a:ext uri="{FF2B5EF4-FFF2-40B4-BE49-F238E27FC236}">
              <a16:creationId xmlns:a16="http://schemas.microsoft.com/office/drawing/2014/main" id="{00000000-0008-0000-0600-000064020000}"/>
            </a:ext>
          </a:extLst>
        </xdr:cNvPr>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108094</xdr:rowOff>
    </xdr:from>
    <xdr:ext cx="534377"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3436111" y="133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a:extLst>
            <a:ext uri="{FF2B5EF4-FFF2-40B4-BE49-F238E27FC236}">
              <a16:creationId xmlns:a16="http://schemas.microsoft.com/office/drawing/2014/main" id="{00000000-0008-0000-0600-000066020000}"/>
            </a:ext>
          </a:extLst>
        </xdr:cNvPr>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165525</xdr:rowOff>
    </xdr:from>
    <xdr:to>
      <xdr:col>23</xdr:col>
      <xdr:colOff>568325</xdr:colOff>
      <xdr:row>77</xdr:row>
      <xdr:rowOff>95675</xdr:rowOff>
    </xdr:to>
    <xdr:sp macro="" textlink="">
      <xdr:nvSpPr>
        <xdr:cNvPr id="621" name="円/楕円 620">
          <a:extLst>
            <a:ext uri="{FF2B5EF4-FFF2-40B4-BE49-F238E27FC236}">
              <a16:creationId xmlns:a16="http://schemas.microsoft.com/office/drawing/2014/main" id="{00000000-0008-0000-0600-00006D020000}"/>
            </a:ext>
          </a:extLst>
        </xdr:cNvPr>
        <xdr:cNvSpPr/>
      </xdr:nvSpPr>
      <xdr:spPr>
        <a:xfrm>
          <a:off x="16268700" y="131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16952</xdr:rowOff>
    </xdr:from>
    <xdr:ext cx="534377" cy="259045"/>
    <xdr:sp macro="" textlink="">
      <xdr:nvSpPr>
        <xdr:cNvPr id="622" name="公債費該当値テキスト">
          <a:extLst>
            <a:ext uri="{FF2B5EF4-FFF2-40B4-BE49-F238E27FC236}">
              <a16:creationId xmlns:a16="http://schemas.microsoft.com/office/drawing/2014/main" id="{00000000-0008-0000-0600-00006E020000}"/>
            </a:ext>
          </a:extLst>
        </xdr:cNvPr>
        <xdr:cNvSpPr txBox="1"/>
      </xdr:nvSpPr>
      <xdr:spPr>
        <a:xfrm>
          <a:off x="16370300" y="1304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36,461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163325</xdr:rowOff>
    </xdr:from>
    <xdr:to>
      <xdr:col>22</xdr:col>
      <xdr:colOff>415925</xdr:colOff>
      <xdr:row>77</xdr:row>
      <xdr:rowOff>93475</xdr:rowOff>
    </xdr:to>
    <xdr:sp macro="" textlink="">
      <xdr:nvSpPr>
        <xdr:cNvPr id="623" name="円/楕円 622">
          <a:extLst>
            <a:ext uri="{FF2B5EF4-FFF2-40B4-BE49-F238E27FC236}">
              <a16:creationId xmlns:a16="http://schemas.microsoft.com/office/drawing/2014/main" id="{00000000-0008-0000-0600-00006F020000}"/>
            </a:ext>
          </a:extLst>
        </xdr:cNvPr>
        <xdr:cNvSpPr/>
      </xdr:nvSpPr>
      <xdr:spPr>
        <a:xfrm>
          <a:off x="15430500" y="1319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110003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96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36,663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758</xdr:rowOff>
    </xdr:from>
    <xdr:to>
      <xdr:col>21</xdr:col>
      <xdr:colOff>212725</xdr:colOff>
      <xdr:row>77</xdr:row>
      <xdr:rowOff>102358</xdr:rowOff>
    </xdr:to>
    <xdr:sp macro="" textlink="">
      <xdr:nvSpPr>
        <xdr:cNvPr id="625" name="円/楕円 624">
          <a:extLst>
            <a:ext uri="{FF2B5EF4-FFF2-40B4-BE49-F238E27FC236}">
              <a16:creationId xmlns:a16="http://schemas.microsoft.com/office/drawing/2014/main" id="{00000000-0008-0000-0600-000071020000}"/>
            </a:ext>
          </a:extLst>
        </xdr:cNvPr>
        <xdr:cNvSpPr/>
      </xdr:nvSpPr>
      <xdr:spPr>
        <a:xfrm>
          <a:off x="14541500" y="132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118885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7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35,847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2848</xdr:rowOff>
    </xdr:from>
    <xdr:to>
      <xdr:col>20</xdr:col>
      <xdr:colOff>9525</xdr:colOff>
      <xdr:row>77</xdr:row>
      <xdr:rowOff>104448</xdr:rowOff>
    </xdr:to>
    <xdr:sp macro="" textlink="">
      <xdr:nvSpPr>
        <xdr:cNvPr id="627" name="円/楕円 626">
          <a:extLst>
            <a:ext uri="{FF2B5EF4-FFF2-40B4-BE49-F238E27FC236}">
              <a16:creationId xmlns:a16="http://schemas.microsoft.com/office/drawing/2014/main" id="{00000000-0008-0000-0600-000073020000}"/>
            </a:ext>
          </a:extLst>
        </xdr:cNvPr>
        <xdr:cNvSpPr/>
      </xdr:nvSpPr>
      <xdr:spPr>
        <a:xfrm>
          <a:off x="13652500" y="1320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120975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97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169379</xdr:rowOff>
    </xdr:from>
    <xdr:to>
      <xdr:col>18</xdr:col>
      <xdr:colOff>492125</xdr:colOff>
      <xdr:row>77</xdr:row>
      <xdr:rowOff>99529</xdr:rowOff>
    </xdr:to>
    <xdr:sp macro="" textlink="">
      <xdr:nvSpPr>
        <xdr:cNvPr id="629" name="円/楕円 628">
          <a:extLst>
            <a:ext uri="{FF2B5EF4-FFF2-40B4-BE49-F238E27FC236}">
              <a16:creationId xmlns:a16="http://schemas.microsoft.com/office/drawing/2014/main" id="{00000000-0008-0000-0600-000075020000}"/>
            </a:ext>
          </a:extLst>
        </xdr:cNvPr>
        <xdr:cNvSpPr/>
      </xdr:nvSpPr>
      <xdr:spPr>
        <a:xfrm>
          <a:off x="12763500" y="1319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90656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329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a:extLst>
            <a:ext uri="{FF2B5EF4-FFF2-40B4-BE49-F238E27FC236}">
              <a16:creationId xmlns:a16="http://schemas.microsoft.com/office/drawing/2014/main" id="{00000000-0008-0000-0600-00008F020000}"/>
            </a:ext>
          </a:extLst>
        </xdr:cNvPr>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a:extLst>
            <a:ext uri="{FF2B5EF4-FFF2-40B4-BE49-F238E27FC236}">
              <a16:creationId xmlns:a16="http://schemas.microsoft.com/office/drawing/2014/main" id="{00000000-0008-0000-0600-000091020000}"/>
            </a:ext>
          </a:extLst>
        </xdr:cNvPr>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148780</xdr:rowOff>
    </xdr:from>
    <xdr:to>
      <xdr:col>23</xdr:col>
      <xdr:colOff>517525</xdr:colOff>
      <xdr:row>98</xdr:row>
      <xdr:rowOff>152794</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flipV="1">
          <a:off x="15481300" y="16950880"/>
          <a:ext cx="8382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a:extLst>
            <a:ext uri="{FF2B5EF4-FFF2-40B4-BE49-F238E27FC236}">
              <a16:creationId xmlns:a16="http://schemas.microsoft.com/office/drawing/2014/main" id="{00000000-0008-0000-0600-000094020000}"/>
            </a:ext>
          </a:extLst>
        </xdr:cNvPr>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a:extLst>
            <a:ext uri="{FF2B5EF4-FFF2-40B4-BE49-F238E27FC236}">
              <a16:creationId xmlns:a16="http://schemas.microsoft.com/office/drawing/2014/main" id="{00000000-0008-0000-0600-000095020000}"/>
            </a:ext>
          </a:extLst>
        </xdr:cNvPr>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152794</xdr:rowOff>
    </xdr:from>
    <xdr:to>
      <xdr:col>22</xdr:col>
      <xdr:colOff>365125</xdr:colOff>
      <xdr:row>98</xdr:row>
      <xdr:rowOff>158102</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4592300" y="16954894"/>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a:extLst>
            <a:ext uri="{FF2B5EF4-FFF2-40B4-BE49-F238E27FC236}">
              <a16:creationId xmlns:a16="http://schemas.microsoft.com/office/drawing/2014/main" id="{00000000-0008-0000-0600-000097020000}"/>
            </a:ext>
          </a:extLst>
        </xdr:cNvPr>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158102</xdr:rowOff>
    </xdr:from>
    <xdr:to>
      <xdr:col>21</xdr:col>
      <xdr:colOff>161925</xdr:colOff>
      <xdr:row>99</xdr:row>
      <xdr:rowOff>2146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3703300" y="16960202"/>
          <a:ext cx="8890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a:extLst>
            <a:ext uri="{FF2B5EF4-FFF2-40B4-BE49-F238E27FC236}">
              <a16:creationId xmlns:a16="http://schemas.microsoft.com/office/drawing/2014/main" id="{00000000-0008-0000-0600-00009A020000}"/>
            </a:ext>
          </a:extLst>
        </xdr:cNvPr>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154420</xdr:rowOff>
    </xdr:from>
    <xdr:to>
      <xdr:col>19</xdr:col>
      <xdr:colOff>644525</xdr:colOff>
      <xdr:row>99</xdr:row>
      <xdr:rowOff>2146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814300" y="16956520"/>
          <a:ext cx="889000" cy="1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a:extLst>
            <a:ext uri="{FF2B5EF4-FFF2-40B4-BE49-F238E27FC236}">
              <a16:creationId xmlns:a16="http://schemas.microsoft.com/office/drawing/2014/main" id="{00000000-0008-0000-0600-00009D020000}"/>
            </a:ext>
          </a:extLst>
        </xdr:cNvPr>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a:extLst>
            <a:ext uri="{FF2B5EF4-FFF2-40B4-BE49-F238E27FC236}">
              <a16:creationId xmlns:a16="http://schemas.microsoft.com/office/drawing/2014/main" id="{00000000-0008-0000-0600-00009F020000}"/>
            </a:ext>
          </a:extLst>
        </xdr:cNvPr>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97980</xdr:rowOff>
    </xdr:from>
    <xdr:to>
      <xdr:col>23</xdr:col>
      <xdr:colOff>568325</xdr:colOff>
      <xdr:row>99</xdr:row>
      <xdr:rowOff>28130</xdr:rowOff>
    </xdr:to>
    <xdr:sp macro="" textlink="">
      <xdr:nvSpPr>
        <xdr:cNvPr id="678" name="円/楕円 677">
          <a:extLst>
            <a:ext uri="{FF2B5EF4-FFF2-40B4-BE49-F238E27FC236}">
              <a16:creationId xmlns:a16="http://schemas.microsoft.com/office/drawing/2014/main" id="{00000000-0008-0000-0600-0000A6020000}"/>
            </a:ext>
          </a:extLst>
        </xdr:cNvPr>
        <xdr:cNvSpPr/>
      </xdr:nvSpPr>
      <xdr:spPr>
        <a:xfrm>
          <a:off x="16268700" y="169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12907</xdr:rowOff>
    </xdr:from>
    <xdr:ext cx="469744" cy="259045"/>
    <xdr:sp macro="" textlink="">
      <xdr:nvSpPr>
        <xdr:cNvPr id="679" name="積立金該当値テキスト">
          <a:extLst>
            <a:ext uri="{FF2B5EF4-FFF2-40B4-BE49-F238E27FC236}">
              <a16:creationId xmlns:a16="http://schemas.microsoft.com/office/drawing/2014/main" id="{00000000-0008-0000-0600-0000A7020000}"/>
            </a:ext>
          </a:extLst>
        </xdr:cNvPr>
        <xdr:cNvSpPr txBox="1"/>
      </xdr:nvSpPr>
      <xdr:spPr>
        <a:xfrm>
          <a:off x="16370300" y="1681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101994</xdr:rowOff>
    </xdr:from>
    <xdr:to>
      <xdr:col>22</xdr:col>
      <xdr:colOff>415925</xdr:colOff>
      <xdr:row>99</xdr:row>
      <xdr:rowOff>32144</xdr:rowOff>
    </xdr:to>
    <xdr:sp macro="" textlink="">
      <xdr:nvSpPr>
        <xdr:cNvPr id="680" name="円/楕円 679">
          <a:extLst>
            <a:ext uri="{FF2B5EF4-FFF2-40B4-BE49-F238E27FC236}">
              <a16:creationId xmlns:a16="http://schemas.microsoft.com/office/drawing/2014/main" id="{00000000-0008-0000-0600-0000A8020000}"/>
            </a:ext>
          </a:extLst>
        </xdr:cNvPr>
        <xdr:cNvSpPr/>
      </xdr:nvSpPr>
      <xdr:spPr>
        <a:xfrm>
          <a:off x="15430500" y="1690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23271</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46427" y="1699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107302</xdr:rowOff>
    </xdr:from>
    <xdr:to>
      <xdr:col>21</xdr:col>
      <xdr:colOff>212725</xdr:colOff>
      <xdr:row>99</xdr:row>
      <xdr:rowOff>37452</xdr:rowOff>
    </xdr:to>
    <xdr:sp macro="" textlink="">
      <xdr:nvSpPr>
        <xdr:cNvPr id="682" name="円/楕円 681">
          <a:extLst>
            <a:ext uri="{FF2B5EF4-FFF2-40B4-BE49-F238E27FC236}">
              <a16:creationId xmlns:a16="http://schemas.microsoft.com/office/drawing/2014/main" id="{00000000-0008-0000-0600-0000AA020000}"/>
            </a:ext>
          </a:extLst>
        </xdr:cNvPr>
        <xdr:cNvSpPr/>
      </xdr:nvSpPr>
      <xdr:spPr>
        <a:xfrm>
          <a:off x="14541500" y="169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28579</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57427" y="170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122796</xdr:rowOff>
    </xdr:from>
    <xdr:to>
      <xdr:col>20</xdr:col>
      <xdr:colOff>9525</xdr:colOff>
      <xdr:row>99</xdr:row>
      <xdr:rowOff>52946</xdr:rowOff>
    </xdr:to>
    <xdr:sp macro="" textlink="">
      <xdr:nvSpPr>
        <xdr:cNvPr id="684" name="円/楕円 683">
          <a:extLst>
            <a:ext uri="{FF2B5EF4-FFF2-40B4-BE49-F238E27FC236}">
              <a16:creationId xmlns:a16="http://schemas.microsoft.com/office/drawing/2014/main" id="{00000000-0008-0000-0600-0000AC020000}"/>
            </a:ext>
          </a:extLst>
        </xdr:cNvPr>
        <xdr:cNvSpPr/>
      </xdr:nvSpPr>
      <xdr:spPr>
        <a:xfrm>
          <a:off x="13652500" y="169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44073</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7" y="1701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103620</xdr:rowOff>
    </xdr:from>
    <xdr:to>
      <xdr:col>18</xdr:col>
      <xdr:colOff>492125</xdr:colOff>
      <xdr:row>99</xdr:row>
      <xdr:rowOff>33770</xdr:rowOff>
    </xdr:to>
    <xdr:sp macro="" textlink="">
      <xdr:nvSpPr>
        <xdr:cNvPr id="686" name="円/楕円 685">
          <a:extLst>
            <a:ext uri="{FF2B5EF4-FFF2-40B4-BE49-F238E27FC236}">
              <a16:creationId xmlns:a16="http://schemas.microsoft.com/office/drawing/2014/main" id="{00000000-0008-0000-0600-0000AE020000}"/>
            </a:ext>
          </a:extLst>
        </xdr:cNvPr>
        <xdr:cNvSpPr/>
      </xdr:nvSpPr>
      <xdr:spPr>
        <a:xfrm>
          <a:off x="12763500" y="169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24897</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7" y="1699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a:extLst>
            <a:ext uri="{FF2B5EF4-FFF2-40B4-BE49-F238E27FC236}">
              <a16:creationId xmlns:a16="http://schemas.microsoft.com/office/drawing/2014/main" id="{00000000-0008-0000-0600-0000C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a:extLst>
            <a:ext uri="{FF2B5EF4-FFF2-40B4-BE49-F238E27FC236}">
              <a16:creationId xmlns:a16="http://schemas.microsoft.com/office/drawing/2014/main" id="{00000000-0008-0000-0600-0000CC020000}"/>
            </a:ext>
          </a:extLst>
        </xdr:cNvPr>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a:extLst>
            <a:ext uri="{FF2B5EF4-FFF2-40B4-BE49-F238E27FC236}">
              <a16:creationId xmlns:a16="http://schemas.microsoft.com/office/drawing/2014/main" id="{00000000-0008-0000-0600-0000CF020000}"/>
            </a:ext>
          </a:extLst>
        </xdr:cNvPr>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a:extLst>
            <a:ext uri="{FF2B5EF4-FFF2-40B4-BE49-F238E27FC236}">
              <a16:creationId xmlns:a16="http://schemas.microsoft.com/office/drawing/2014/main" id="{00000000-0008-0000-0600-0000D0020000}"/>
            </a:ext>
          </a:extLst>
        </xdr:cNvPr>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a:extLst>
            <a:ext uri="{FF2B5EF4-FFF2-40B4-BE49-F238E27FC236}">
              <a16:creationId xmlns:a16="http://schemas.microsoft.com/office/drawing/2014/main" id="{00000000-0008-0000-0600-0000D2020000}"/>
            </a:ext>
          </a:extLst>
        </xdr:cNvPr>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a:extLst>
            <a:ext uri="{FF2B5EF4-FFF2-40B4-BE49-F238E27FC236}">
              <a16:creationId xmlns:a16="http://schemas.microsoft.com/office/drawing/2014/main" id="{00000000-0008-0000-0600-0000D5020000}"/>
            </a:ext>
          </a:extLst>
        </xdr:cNvPr>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a:extLst>
            <a:ext uri="{FF2B5EF4-FFF2-40B4-BE49-F238E27FC236}">
              <a16:creationId xmlns:a16="http://schemas.microsoft.com/office/drawing/2014/main" id="{00000000-0008-0000-0600-0000D8020000}"/>
            </a:ext>
          </a:extLst>
        </xdr:cNvPr>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a:extLst>
            <a:ext uri="{FF2B5EF4-FFF2-40B4-BE49-F238E27FC236}">
              <a16:creationId xmlns:a16="http://schemas.microsoft.com/office/drawing/2014/main" id="{00000000-0008-0000-0600-0000DA020000}"/>
            </a:ext>
          </a:extLst>
        </xdr:cNvPr>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a:extLst>
            <a:ext uri="{FF2B5EF4-FFF2-40B4-BE49-F238E27FC236}">
              <a16:creationId xmlns:a16="http://schemas.microsoft.com/office/drawing/2014/main" id="{00000000-0008-0000-0600-0000E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a:extLst>
            <a:ext uri="{FF2B5EF4-FFF2-40B4-BE49-F238E27FC236}">
              <a16:creationId xmlns:a16="http://schemas.microsoft.com/office/drawing/2014/main" id="{00000000-0008-0000-0600-0000E2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a:extLst>
            <a:ext uri="{FF2B5EF4-FFF2-40B4-BE49-F238E27FC236}">
              <a16:creationId xmlns:a16="http://schemas.microsoft.com/office/drawing/2014/main" id="{00000000-0008-0000-0600-0000E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a:extLst>
            <a:ext uri="{FF2B5EF4-FFF2-40B4-BE49-F238E27FC236}">
              <a16:creationId xmlns:a16="http://schemas.microsoft.com/office/drawing/2014/main" id="{00000000-0008-0000-0600-0000E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a:extLst>
            <a:ext uri="{FF2B5EF4-FFF2-40B4-BE49-F238E27FC236}">
              <a16:creationId xmlns:a16="http://schemas.microsoft.com/office/drawing/2014/main" id="{00000000-0008-0000-0600-0000E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a:extLst>
            <a:ext uri="{FF2B5EF4-FFF2-40B4-BE49-F238E27FC236}">
              <a16:creationId xmlns:a16="http://schemas.microsoft.com/office/drawing/2014/main" id="{00000000-0008-0000-0600-0000E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a:extLst>
            <a:ext uri="{FF2B5EF4-FFF2-40B4-BE49-F238E27FC236}">
              <a16:creationId xmlns:a16="http://schemas.microsoft.com/office/drawing/2014/main" id="{00000000-0008-0000-0600-00000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a:extLst>
            <a:ext uri="{FF2B5EF4-FFF2-40B4-BE49-F238E27FC236}">
              <a16:creationId xmlns:a16="http://schemas.microsoft.com/office/drawing/2014/main" id="{00000000-0008-0000-0600-000003030000}"/>
            </a:ext>
          </a:extLst>
        </xdr:cNvPr>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18085</xdr:rowOff>
    </xdr:from>
    <xdr:to>
      <xdr:col>32</xdr:col>
      <xdr:colOff>187325</xdr:colOff>
      <xdr:row>58</xdr:row>
      <xdr:rowOff>18131</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flipV="1">
          <a:off x="21323300" y="9962185"/>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168871</xdr:rowOff>
    </xdr:from>
    <xdr:ext cx="469744" cy="259045"/>
    <xdr:sp macro="" textlink="">
      <xdr:nvSpPr>
        <xdr:cNvPr id="774" name="貸付金平均値テキスト">
          <a:extLst>
            <a:ext uri="{FF2B5EF4-FFF2-40B4-BE49-F238E27FC236}">
              <a16:creationId xmlns:a16="http://schemas.microsoft.com/office/drawing/2014/main" id="{00000000-0008-0000-0600-000006030000}"/>
            </a:ext>
          </a:extLst>
        </xdr:cNvPr>
        <xdr:cNvSpPr txBox="1"/>
      </xdr:nvSpPr>
      <xdr:spPr>
        <a:xfrm>
          <a:off x="22212300" y="99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a:extLst>
            <a:ext uri="{FF2B5EF4-FFF2-40B4-BE49-F238E27FC236}">
              <a16:creationId xmlns:a16="http://schemas.microsoft.com/office/drawing/2014/main" id="{00000000-0008-0000-0600-000007030000}"/>
            </a:ext>
          </a:extLst>
        </xdr:cNvPr>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18131</xdr:rowOff>
    </xdr:from>
    <xdr:to>
      <xdr:col>31</xdr:col>
      <xdr:colOff>34925</xdr:colOff>
      <xdr:row>58</xdr:row>
      <xdr:rowOff>18999</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0434300" y="9962231"/>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a:extLst>
            <a:ext uri="{FF2B5EF4-FFF2-40B4-BE49-F238E27FC236}">
              <a16:creationId xmlns:a16="http://schemas.microsoft.com/office/drawing/2014/main" id="{00000000-0008-0000-0600-000009030000}"/>
            </a:ext>
          </a:extLst>
        </xdr:cNvPr>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126671</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7"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18999</xdr:rowOff>
    </xdr:from>
    <xdr:to>
      <xdr:col>29</xdr:col>
      <xdr:colOff>517525</xdr:colOff>
      <xdr:row>58</xdr:row>
      <xdr:rowOff>19136</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19545300" y="9963099"/>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a:extLst>
            <a:ext uri="{FF2B5EF4-FFF2-40B4-BE49-F238E27FC236}">
              <a16:creationId xmlns:a16="http://schemas.microsoft.com/office/drawing/2014/main" id="{00000000-0008-0000-0600-00000C030000}"/>
            </a:ext>
          </a:extLst>
        </xdr:cNvPr>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18679</xdr:rowOff>
    </xdr:from>
    <xdr:to>
      <xdr:col>28</xdr:col>
      <xdr:colOff>314325</xdr:colOff>
      <xdr:row>58</xdr:row>
      <xdr:rowOff>19136</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656300" y="996277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a:extLst>
            <a:ext uri="{FF2B5EF4-FFF2-40B4-BE49-F238E27FC236}">
              <a16:creationId xmlns:a16="http://schemas.microsoft.com/office/drawing/2014/main" id="{00000000-0008-0000-0600-00000F030000}"/>
            </a:ext>
          </a:extLst>
        </xdr:cNvPr>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a:extLst>
            <a:ext uri="{FF2B5EF4-FFF2-40B4-BE49-F238E27FC236}">
              <a16:creationId xmlns:a16="http://schemas.microsoft.com/office/drawing/2014/main" id="{00000000-0008-0000-0600-000011030000}"/>
            </a:ext>
          </a:extLst>
        </xdr:cNvPr>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99560</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421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138735</xdr:rowOff>
    </xdr:from>
    <xdr:to>
      <xdr:col>32</xdr:col>
      <xdr:colOff>238125</xdr:colOff>
      <xdr:row>58</xdr:row>
      <xdr:rowOff>68885</xdr:rowOff>
    </xdr:to>
    <xdr:sp macro="" textlink="">
      <xdr:nvSpPr>
        <xdr:cNvPr id="792" name="円/楕円 791">
          <a:extLst>
            <a:ext uri="{FF2B5EF4-FFF2-40B4-BE49-F238E27FC236}">
              <a16:creationId xmlns:a16="http://schemas.microsoft.com/office/drawing/2014/main" id="{00000000-0008-0000-0600-000018030000}"/>
            </a:ext>
          </a:extLst>
        </xdr:cNvPr>
        <xdr:cNvSpPr/>
      </xdr:nvSpPr>
      <xdr:spPr>
        <a:xfrm>
          <a:off x="22110700" y="99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98112</xdr:rowOff>
    </xdr:from>
    <xdr:ext cx="469744" cy="259045"/>
    <xdr:sp macro="" textlink="">
      <xdr:nvSpPr>
        <xdr:cNvPr id="793" name="貸付金該当値テキスト">
          <a:extLst>
            <a:ext uri="{FF2B5EF4-FFF2-40B4-BE49-F238E27FC236}">
              <a16:creationId xmlns:a16="http://schemas.microsoft.com/office/drawing/2014/main" id="{00000000-0008-0000-0600-000019030000}"/>
            </a:ext>
          </a:extLst>
        </xdr:cNvPr>
        <xdr:cNvSpPr txBox="1"/>
      </xdr:nvSpPr>
      <xdr:spPr>
        <a:xfrm>
          <a:off x="22212300" y="969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138781</xdr:rowOff>
    </xdr:from>
    <xdr:to>
      <xdr:col>31</xdr:col>
      <xdr:colOff>85725</xdr:colOff>
      <xdr:row>58</xdr:row>
      <xdr:rowOff>68931</xdr:rowOff>
    </xdr:to>
    <xdr:sp macro="" textlink="">
      <xdr:nvSpPr>
        <xdr:cNvPr id="794" name="円/楕円 793">
          <a:extLst>
            <a:ext uri="{FF2B5EF4-FFF2-40B4-BE49-F238E27FC236}">
              <a16:creationId xmlns:a16="http://schemas.microsoft.com/office/drawing/2014/main" id="{00000000-0008-0000-0600-00001A030000}"/>
            </a:ext>
          </a:extLst>
        </xdr:cNvPr>
        <xdr:cNvSpPr/>
      </xdr:nvSpPr>
      <xdr:spPr>
        <a:xfrm>
          <a:off x="21272500" y="991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85458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7" y="968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139649</xdr:rowOff>
    </xdr:from>
    <xdr:to>
      <xdr:col>29</xdr:col>
      <xdr:colOff>568325</xdr:colOff>
      <xdr:row>58</xdr:row>
      <xdr:rowOff>69799</xdr:rowOff>
    </xdr:to>
    <xdr:sp macro="" textlink="">
      <xdr:nvSpPr>
        <xdr:cNvPr id="796" name="円/楕円 795">
          <a:extLst>
            <a:ext uri="{FF2B5EF4-FFF2-40B4-BE49-F238E27FC236}">
              <a16:creationId xmlns:a16="http://schemas.microsoft.com/office/drawing/2014/main" id="{00000000-0008-0000-0600-00001C030000}"/>
            </a:ext>
          </a:extLst>
        </xdr:cNvPr>
        <xdr:cNvSpPr/>
      </xdr:nvSpPr>
      <xdr:spPr>
        <a:xfrm>
          <a:off x="20383500" y="99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86326</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7" y="9687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139786</xdr:rowOff>
    </xdr:from>
    <xdr:to>
      <xdr:col>28</xdr:col>
      <xdr:colOff>365125</xdr:colOff>
      <xdr:row>58</xdr:row>
      <xdr:rowOff>69936</xdr:rowOff>
    </xdr:to>
    <xdr:sp macro="" textlink="">
      <xdr:nvSpPr>
        <xdr:cNvPr id="798" name="円/楕円 797">
          <a:extLst>
            <a:ext uri="{FF2B5EF4-FFF2-40B4-BE49-F238E27FC236}">
              <a16:creationId xmlns:a16="http://schemas.microsoft.com/office/drawing/2014/main" id="{00000000-0008-0000-0600-00001E030000}"/>
            </a:ext>
          </a:extLst>
        </xdr:cNvPr>
        <xdr:cNvSpPr/>
      </xdr:nvSpPr>
      <xdr:spPr>
        <a:xfrm>
          <a:off x="19494500" y="99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86463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7" y="968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139329</xdr:rowOff>
    </xdr:from>
    <xdr:to>
      <xdr:col>27</xdr:col>
      <xdr:colOff>161925</xdr:colOff>
      <xdr:row>58</xdr:row>
      <xdr:rowOff>69479</xdr:rowOff>
    </xdr:to>
    <xdr:sp macro="" textlink="">
      <xdr:nvSpPr>
        <xdr:cNvPr id="800" name="円/楕円 799">
          <a:extLst>
            <a:ext uri="{FF2B5EF4-FFF2-40B4-BE49-F238E27FC236}">
              <a16:creationId xmlns:a16="http://schemas.microsoft.com/office/drawing/2014/main" id="{00000000-0008-0000-0600-000020030000}"/>
            </a:ext>
          </a:extLst>
        </xdr:cNvPr>
        <xdr:cNvSpPr/>
      </xdr:nvSpPr>
      <xdr:spPr>
        <a:xfrm>
          <a:off x="18605500" y="991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86006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7" y="968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a:extLst>
            <a:ext uri="{FF2B5EF4-FFF2-40B4-BE49-F238E27FC236}">
              <a16:creationId xmlns:a16="http://schemas.microsoft.com/office/drawing/2014/main" id="{00000000-0008-0000-0600-000039030000}"/>
            </a:ext>
          </a:extLst>
        </xdr:cNvPr>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a:extLst>
            <a:ext uri="{FF2B5EF4-FFF2-40B4-BE49-F238E27FC236}">
              <a16:creationId xmlns:a16="http://schemas.microsoft.com/office/drawing/2014/main" id="{00000000-0008-0000-0600-00003B030000}"/>
            </a:ext>
          </a:extLst>
        </xdr:cNvPr>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150513</xdr:rowOff>
    </xdr:from>
    <xdr:to>
      <xdr:col>32</xdr:col>
      <xdr:colOff>187325</xdr:colOff>
      <xdr:row>74</xdr:row>
      <xdr:rowOff>17125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1323300" y="12666363"/>
          <a:ext cx="8382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a:extLst>
            <a:ext uri="{FF2B5EF4-FFF2-40B4-BE49-F238E27FC236}">
              <a16:creationId xmlns:a16="http://schemas.microsoft.com/office/drawing/2014/main" id="{00000000-0008-0000-0600-00003E030000}"/>
            </a:ext>
          </a:extLst>
        </xdr:cNvPr>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a:extLst>
            <a:ext uri="{FF2B5EF4-FFF2-40B4-BE49-F238E27FC236}">
              <a16:creationId xmlns:a16="http://schemas.microsoft.com/office/drawing/2014/main" id="{00000000-0008-0000-0600-00003F030000}"/>
            </a:ext>
          </a:extLst>
        </xdr:cNvPr>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17125</xdr:rowOff>
    </xdr:from>
    <xdr:to>
      <xdr:col>31</xdr:col>
      <xdr:colOff>34925</xdr:colOff>
      <xdr:row>74</xdr:row>
      <xdr:rowOff>67988</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0434300" y="12704425"/>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a:extLst>
            <a:ext uri="{FF2B5EF4-FFF2-40B4-BE49-F238E27FC236}">
              <a16:creationId xmlns:a16="http://schemas.microsoft.com/office/drawing/2014/main" id="{00000000-0008-0000-0600-000041030000}"/>
            </a:ext>
          </a:extLst>
        </xdr:cNvPr>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67988</xdr:rowOff>
    </xdr:from>
    <xdr:to>
      <xdr:col>29</xdr:col>
      <xdr:colOff>517525</xdr:colOff>
      <xdr:row>75</xdr:row>
      <xdr:rowOff>48397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19545300" y="12755288"/>
          <a:ext cx="889000" cy="15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a:extLst>
            <a:ext uri="{FF2B5EF4-FFF2-40B4-BE49-F238E27FC236}">
              <a16:creationId xmlns:a16="http://schemas.microsoft.com/office/drawing/2014/main" id="{00000000-0008-0000-0600-000044030000}"/>
            </a:ext>
          </a:extLst>
        </xdr:cNvPr>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48397</xdr:rowOff>
    </xdr:from>
    <xdr:to>
      <xdr:col>28</xdr:col>
      <xdr:colOff>314325</xdr:colOff>
      <xdr:row>75</xdr:row>
      <xdr:rowOff>74572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18656300" y="12907147"/>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a:extLst>
            <a:ext uri="{FF2B5EF4-FFF2-40B4-BE49-F238E27FC236}">
              <a16:creationId xmlns:a16="http://schemas.microsoft.com/office/drawing/2014/main" id="{00000000-0008-0000-0600-000049030000}"/>
            </a:ext>
          </a:extLst>
        </xdr:cNvPr>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99713</xdr:rowOff>
    </xdr:from>
    <xdr:to>
      <xdr:col>32</xdr:col>
      <xdr:colOff>238125</xdr:colOff>
      <xdr:row>74</xdr:row>
      <xdr:rowOff>29863</xdr:rowOff>
    </xdr:to>
    <xdr:sp macro="" textlink="">
      <xdr:nvSpPr>
        <xdr:cNvPr id="848" name="円/楕円 847">
          <a:extLst>
            <a:ext uri="{FF2B5EF4-FFF2-40B4-BE49-F238E27FC236}">
              <a16:creationId xmlns:a16="http://schemas.microsoft.com/office/drawing/2014/main" id="{00000000-0008-0000-0600-000050030000}"/>
            </a:ext>
          </a:extLst>
        </xdr:cNvPr>
        <xdr:cNvSpPr/>
      </xdr:nvSpPr>
      <xdr:spPr>
        <a:xfrm>
          <a:off x="22110700" y="126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122590</xdr:rowOff>
    </xdr:from>
    <xdr:ext cx="534377" cy="259045"/>
    <xdr:sp macro="" textlink="">
      <xdr:nvSpPr>
        <xdr:cNvPr id="849" name="繰出金該当値テキスト">
          <a:extLst>
            <a:ext uri="{FF2B5EF4-FFF2-40B4-BE49-F238E27FC236}">
              <a16:creationId xmlns:a16="http://schemas.microsoft.com/office/drawing/2014/main" id="{00000000-0008-0000-0600-000051030000}"/>
            </a:ext>
          </a:extLst>
        </xdr:cNvPr>
        <xdr:cNvSpPr txBox="1"/>
      </xdr:nvSpPr>
      <xdr:spPr>
        <a:xfrm>
          <a:off x="22212300" y="1246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57,027</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137775</xdr:rowOff>
    </xdr:from>
    <xdr:to>
      <xdr:col>31</xdr:col>
      <xdr:colOff>85725</xdr:colOff>
      <xdr:row>74</xdr:row>
      <xdr:rowOff>67925</xdr:rowOff>
    </xdr:to>
    <xdr:sp macro="" textlink="">
      <xdr:nvSpPr>
        <xdr:cNvPr id="850" name="円/楕円 849">
          <a:extLst>
            <a:ext uri="{FF2B5EF4-FFF2-40B4-BE49-F238E27FC236}">
              <a16:creationId xmlns:a16="http://schemas.microsoft.com/office/drawing/2014/main" id="{00000000-0008-0000-0600-000052030000}"/>
            </a:ext>
          </a:extLst>
        </xdr:cNvPr>
        <xdr:cNvSpPr/>
      </xdr:nvSpPr>
      <xdr:spPr>
        <a:xfrm>
          <a:off x="21272500" y="126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84452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42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55,362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17188</xdr:rowOff>
    </xdr:from>
    <xdr:to>
      <xdr:col>29</xdr:col>
      <xdr:colOff>568325</xdr:colOff>
      <xdr:row>74</xdr:row>
      <xdr:rowOff>118788</xdr:rowOff>
    </xdr:to>
    <xdr:sp macro="" textlink="">
      <xdr:nvSpPr>
        <xdr:cNvPr id="852" name="円/楕円 851">
          <a:extLst>
            <a:ext uri="{FF2B5EF4-FFF2-40B4-BE49-F238E27FC236}">
              <a16:creationId xmlns:a16="http://schemas.microsoft.com/office/drawing/2014/main" id="{00000000-0008-0000-0600-000054030000}"/>
            </a:ext>
          </a:extLst>
        </xdr:cNvPr>
        <xdr:cNvSpPr/>
      </xdr:nvSpPr>
      <xdr:spPr>
        <a:xfrm>
          <a:off x="20383500" y="1270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135315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47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53,137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169047</xdr:rowOff>
    </xdr:from>
    <xdr:to>
      <xdr:col>28</xdr:col>
      <xdr:colOff>365125</xdr:colOff>
      <xdr:row>75</xdr:row>
      <xdr:rowOff>99197</xdr:rowOff>
    </xdr:to>
    <xdr:sp macro="" textlink="">
      <xdr:nvSpPr>
        <xdr:cNvPr id="854" name="円/楕円 853">
          <a:extLst>
            <a:ext uri="{FF2B5EF4-FFF2-40B4-BE49-F238E27FC236}">
              <a16:creationId xmlns:a16="http://schemas.microsoft.com/office/drawing/2014/main" id="{00000000-0008-0000-0600-000056030000}"/>
            </a:ext>
          </a:extLst>
        </xdr:cNvPr>
        <xdr:cNvSpPr/>
      </xdr:nvSpPr>
      <xdr:spPr>
        <a:xfrm>
          <a:off x="19494500" y="1285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115724</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63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46,494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23772</xdr:rowOff>
    </xdr:from>
    <xdr:to>
      <xdr:col>27</xdr:col>
      <xdr:colOff>161925</xdr:colOff>
      <xdr:row>75</xdr:row>
      <xdr:rowOff>125372</xdr:rowOff>
    </xdr:to>
    <xdr:sp macro="" textlink="">
      <xdr:nvSpPr>
        <xdr:cNvPr id="856" name="円/楕円 855">
          <a:extLst>
            <a:ext uri="{FF2B5EF4-FFF2-40B4-BE49-F238E27FC236}">
              <a16:creationId xmlns:a16="http://schemas.microsoft.com/office/drawing/2014/main" id="{00000000-0008-0000-0600-000058030000}"/>
            </a:ext>
          </a:extLst>
        </xdr:cNvPr>
        <xdr:cNvSpPr/>
      </xdr:nvSpPr>
      <xdr:spPr>
        <a:xfrm>
          <a:off x="18605500" y="1288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141899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65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45,349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a:extLst>
            <a:ext uri="{FF2B5EF4-FFF2-40B4-BE49-F238E27FC236}">
              <a16:creationId xmlns:a16="http://schemas.microsoft.com/office/drawing/2014/main" id="{00000000-0008-0000-0600-00006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a:extLst>
            <a:ext uri="{FF2B5EF4-FFF2-40B4-BE49-F238E27FC236}">
              <a16:creationId xmlns:a16="http://schemas.microsoft.com/office/drawing/2014/main" id="{00000000-0008-0000-0600-00006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a:extLst>
            <a:ext uri="{FF2B5EF4-FFF2-40B4-BE49-F238E27FC236}">
              <a16:creationId xmlns:a16="http://schemas.microsoft.com/office/drawing/2014/main" id="{00000000-0008-0000-0600-00006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a:extLst>
            <a:ext uri="{FF2B5EF4-FFF2-40B4-BE49-F238E27FC236}">
              <a16:creationId xmlns:a16="http://schemas.microsoft.com/office/drawing/2014/main" id="{00000000-0008-0000-0600-00006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a:extLst>
            <a:ext uri="{FF2B5EF4-FFF2-40B4-BE49-F238E27FC236}">
              <a16:creationId xmlns:a16="http://schemas.microsoft.com/office/drawing/2014/main" id="{00000000-0008-0000-0600-00007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a:extLst>
            <a:ext uri="{FF2B5EF4-FFF2-40B4-BE49-F238E27FC236}">
              <a16:creationId xmlns:a16="http://schemas.microsoft.com/office/drawing/2014/main" id="{00000000-0008-0000-0600-00007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a:extLst>
            <a:ext uri="{FF2B5EF4-FFF2-40B4-BE49-F238E27FC236}">
              <a16:creationId xmlns:a16="http://schemas.microsoft.com/office/drawing/2014/main" id="{00000000-0008-0000-0600-00007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a:extLst>
            <a:ext uri="{FF2B5EF4-FFF2-40B4-BE49-F238E27FC236}">
              <a16:creationId xmlns:a16="http://schemas.microsoft.com/office/drawing/2014/main" id="{00000000-0008-0000-0600-00007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a:extLst>
            <a:ext uri="{FF2B5EF4-FFF2-40B4-BE49-F238E27FC236}">
              <a16:creationId xmlns:a16="http://schemas.microsoft.com/office/drawing/2014/main" id="{00000000-0008-0000-0600-00007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a:extLst>
            <a:ext uri="{FF2B5EF4-FFF2-40B4-BE49-F238E27FC236}">
              <a16:creationId xmlns:a16="http://schemas.microsoft.com/office/drawing/2014/main" id="{00000000-0008-0000-0600-00008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a:extLst>
            <a:ext uri="{FF2B5EF4-FFF2-40B4-BE49-F238E27FC236}">
              <a16:creationId xmlns:a16="http://schemas.microsoft.com/office/drawing/2014/main" id="{00000000-0008-0000-0600-00008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大型事業の実施により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の普通建設事業費が増加しており、今後も同様の傾向が続く見込み。町民サービスを低下することなく財政運営を継続できるように努めているものの、施設の老朽化による維持補修費の増加や扶助費・繰出金も増加しており厳しい状況となっている。今後は公債費が増加することが見込まれ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北海道七飯町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28,574
28,492
216.75
12,906,248
12,494,803
204,086
6,853,393
11,400,910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55.4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33782</xdr:rowOff>
    </xdr:from>
    <xdr:to>
      <xdr:col>6</xdr:col>
      <xdr:colOff>511175</xdr:colOff>
      <xdr:row>33</xdr:row>
      <xdr:rowOff>31877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520182"/>
          <a:ext cx="8382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33782</xdr:rowOff>
    </xdr:from>
    <xdr:to>
      <xdr:col>5</xdr:col>
      <xdr:colOff>358775</xdr:colOff>
      <xdr:row>33</xdr:row>
      <xdr:rowOff>130937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520182"/>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97790</xdr:rowOff>
    </xdr:from>
    <xdr:to>
      <xdr:col>4</xdr:col>
      <xdr:colOff>155575</xdr:colOff>
      <xdr:row>33</xdr:row>
      <xdr:rowOff>130937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55640"/>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74549</xdr:rowOff>
    </xdr:from>
    <xdr:to>
      <xdr:col>2</xdr:col>
      <xdr:colOff>638175</xdr:colOff>
      <xdr:row>33</xdr:row>
      <xdr:rowOff>97790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560949"/>
          <a:ext cx="889000" cy="19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152527</xdr:rowOff>
    </xdr:from>
    <xdr:to>
      <xdr:col>6</xdr:col>
      <xdr:colOff>561975</xdr:colOff>
      <xdr:row>33</xdr:row>
      <xdr:rowOff>82677</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56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3954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9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4,733</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154432</xdr:rowOff>
    </xdr:from>
    <xdr:to>
      <xdr:col>5</xdr:col>
      <xdr:colOff>409575</xdr:colOff>
      <xdr:row>32</xdr:row>
      <xdr:rowOff>84582</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54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101109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524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80137</xdr:rowOff>
    </xdr:from>
    <xdr:to>
      <xdr:col>4</xdr:col>
      <xdr:colOff>206375</xdr:colOff>
      <xdr:row>34</xdr:row>
      <xdr:rowOff>10287</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573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26814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551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46990</xdr:rowOff>
    </xdr:from>
    <xdr:to>
      <xdr:col>3</xdr:col>
      <xdr:colOff>3175</xdr:colOff>
      <xdr:row>33</xdr:row>
      <xdr:rowOff>148590</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165117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548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23749</xdr:rowOff>
    </xdr:from>
    <xdr:to>
      <xdr:col>1</xdr:col>
      <xdr:colOff>485775</xdr:colOff>
      <xdr:row>32</xdr:row>
      <xdr:rowOff>125349</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551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141876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528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88044</xdr:rowOff>
    </xdr:from>
    <xdr:to>
      <xdr:col>6</xdr:col>
      <xdr:colOff>511175</xdr:colOff>
      <xdr:row>57</xdr:row>
      <xdr:rowOff>99268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60694"/>
          <a:ext cx="8382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a:extLst>
            <a:ext uri="{FF2B5EF4-FFF2-40B4-BE49-F238E27FC236}">
              <a16:creationId xmlns:a16="http://schemas.microsoft.com/office/drawing/2014/main" id="{00000000-0008-0000-0700-000078000000}"/>
            </a:ext>
          </a:extLst>
        </xdr:cNvPr>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88044</xdr:rowOff>
    </xdr:from>
    <xdr:to>
      <xdr:col>5</xdr:col>
      <xdr:colOff>358775</xdr:colOff>
      <xdr:row>57</xdr:row>
      <xdr:rowOff>124048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60694"/>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124048</xdr:rowOff>
    </xdr:from>
    <xdr:to>
      <xdr:col>4</xdr:col>
      <xdr:colOff>155575</xdr:colOff>
      <xdr:row>57</xdr:row>
      <xdr:rowOff>126441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96698"/>
          <a:ext cx="889000" cy="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a:extLst>
            <a:ext uri="{FF2B5EF4-FFF2-40B4-BE49-F238E27FC236}">
              <a16:creationId xmlns:a16="http://schemas.microsoft.com/office/drawing/2014/main" id="{00000000-0008-0000-0700-00007D000000}"/>
            </a:ext>
          </a:extLst>
        </xdr:cNvPr>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126441</xdr:rowOff>
    </xdr:from>
    <xdr:to>
      <xdr:col>2</xdr:col>
      <xdr:colOff>638175</xdr:colOff>
      <xdr:row>57</xdr:row>
      <xdr:rowOff>140416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99091"/>
          <a:ext cx="889000" cy="1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a:extLst>
            <a:ext uri="{FF2B5EF4-FFF2-40B4-BE49-F238E27FC236}">
              <a16:creationId xmlns:a16="http://schemas.microsoft.com/office/drawing/2014/main" id="{00000000-0008-0000-0700-000080000000}"/>
            </a:ext>
          </a:extLst>
        </xdr:cNvPr>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48468</xdr:rowOff>
    </xdr:from>
    <xdr:to>
      <xdr:col>6</xdr:col>
      <xdr:colOff>561975</xdr:colOff>
      <xdr:row>57</xdr:row>
      <xdr:rowOff>150068</xdr:rowOff>
    </xdr:to>
    <xdr:sp macro="" textlink="">
      <xdr:nvSpPr>
        <xdr:cNvPr id="137" name="円/楕円 136">
          <a:extLst>
            <a:ext uri="{FF2B5EF4-FFF2-40B4-BE49-F238E27FC236}">
              <a16:creationId xmlns:a16="http://schemas.microsoft.com/office/drawing/2014/main" id="{00000000-0008-0000-0700-000089000000}"/>
            </a:ext>
          </a:extLst>
        </xdr:cNvPr>
        <xdr:cNvSpPr/>
      </xdr:nvSpPr>
      <xdr:spPr>
        <a:xfrm>
          <a:off x="4584700" y="982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134845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3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37,806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37244</xdr:rowOff>
    </xdr:from>
    <xdr:to>
      <xdr:col>5</xdr:col>
      <xdr:colOff>409575</xdr:colOff>
      <xdr:row>57</xdr:row>
      <xdr:rowOff>138844</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3746500" y="980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129971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0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39,279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73248</xdr:rowOff>
    </xdr:from>
    <xdr:to>
      <xdr:col>4</xdr:col>
      <xdr:colOff>206375</xdr:colOff>
      <xdr:row>58</xdr:row>
      <xdr:rowOff>3398</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2857500" y="984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165975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3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75641</xdr:rowOff>
    </xdr:from>
    <xdr:to>
      <xdr:col>3</xdr:col>
      <xdr:colOff>3175</xdr:colOff>
      <xdr:row>58</xdr:row>
      <xdr:rowOff>5791</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1968500" y="98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168368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4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34,240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89616</xdr:rowOff>
    </xdr:from>
    <xdr:to>
      <xdr:col>1</xdr:col>
      <xdr:colOff>485775</xdr:colOff>
      <xdr:row>58</xdr:row>
      <xdr:rowOff>19766</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079500" y="986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10893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5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7928</xdr:rowOff>
    </xdr:from>
    <xdr:to>
      <xdr:col>6</xdr:col>
      <xdr:colOff>511175</xdr:colOff>
      <xdr:row>77</xdr:row>
      <xdr:rowOff>120345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09578"/>
          <a:ext cx="838200" cy="11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21575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22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120345</xdr:rowOff>
    </xdr:from>
    <xdr:to>
      <xdr:col>5</xdr:col>
      <xdr:colOff>358775</xdr:colOff>
      <xdr:row>77</xdr:row>
      <xdr:rowOff>152600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21995"/>
          <a:ext cx="889000" cy="3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45186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4"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152600</xdr:rowOff>
    </xdr:from>
    <xdr:to>
      <xdr:col>4</xdr:col>
      <xdr:colOff>155575</xdr:colOff>
      <xdr:row>78</xdr:row>
      <xdr:rowOff>92979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54250"/>
          <a:ext cx="889000" cy="11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75534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4"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29939</xdr:rowOff>
    </xdr:from>
    <xdr:to>
      <xdr:col>2</xdr:col>
      <xdr:colOff>638175</xdr:colOff>
      <xdr:row>78</xdr:row>
      <xdr:rowOff>92979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403039"/>
          <a:ext cx="889000" cy="6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147173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4" y="135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128578</xdr:rowOff>
    </xdr:from>
    <xdr:to>
      <xdr:col>6</xdr:col>
      <xdr:colOff>561975</xdr:colOff>
      <xdr:row>77</xdr:row>
      <xdr:rowOff>58728</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4584700" y="1315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151455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1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129,855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69545</xdr:rowOff>
    </xdr:from>
    <xdr:to>
      <xdr:col>5</xdr:col>
      <xdr:colOff>409575</xdr:colOff>
      <xdr:row>77</xdr:row>
      <xdr:rowOff>171145</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3746500" y="132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16222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4" y="1304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119,528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101800</xdr:rowOff>
    </xdr:from>
    <xdr:to>
      <xdr:col>4</xdr:col>
      <xdr:colOff>206375</xdr:colOff>
      <xdr:row>78</xdr:row>
      <xdr:rowOff>31950</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2857500" y="1330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48477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4" y="1307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116,565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42179</xdr:rowOff>
    </xdr:from>
    <xdr:to>
      <xdr:col>3</xdr:col>
      <xdr:colOff>3175</xdr:colOff>
      <xdr:row>78</xdr:row>
      <xdr:rowOff>143779</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968500" y="1341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134906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4" y="1350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106,292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150589</xdr:rowOff>
    </xdr:from>
    <xdr:to>
      <xdr:col>1</xdr:col>
      <xdr:colOff>485775</xdr:colOff>
      <xdr:row>78</xdr:row>
      <xdr:rowOff>80739</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079500" y="1335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97266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4" y="1312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60547</xdr:rowOff>
    </xdr:from>
    <xdr:to>
      <xdr:col>6</xdr:col>
      <xdr:colOff>511175</xdr:colOff>
      <xdr:row>98</xdr:row>
      <xdr:rowOff>68937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62647"/>
          <a:ext cx="8382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80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68937</xdr:rowOff>
    </xdr:from>
    <xdr:to>
      <xdr:col>5</xdr:col>
      <xdr:colOff>358775</xdr:colOff>
      <xdr:row>98</xdr:row>
      <xdr:rowOff>70129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71037"/>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70129</xdr:rowOff>
    </xdr:from>
    <xdr:to>
      <xdr:col>4</xdr:col>
      <xdr:colOff>155575</xdr:colOff>
      <xdr:row>98</xdr:row>
      <xdr:rowOff>79147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72229"/>
          <a:ext cx="889000" cy="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130847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69306</xdr:rowOff>
    </xdr:from>
    <xdr:to>
      <xdr:col>2</xdr:col>
      <xdr:colOff>638175</xdr:colOff>
      <xdr:row>98</xdr:row>
      <xdr:rowOff>79147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71406"/>
          <a:ext cx="889000" cy="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9747</xdr:rowOff>
    </xdr:from>
    <xdr:to>
      <xdr:col>6</xdr:col>
      <xdr:colOff>561975</xdr:colOff>
      <xdr:row>98</xdr:row>
      <xdr:rowOff>111347</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4584700" y="1681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140574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9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40,775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18137</xdr:rowOff>
    </xdr:from>
    <xdr:to>
      <xdr:col>5</xdr:col>
      <xdr:colOff>409575</xdr:colOff>
      <xdr:row>98</xdr:row>
      <xdr:rowOff>119737</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3746500" y="1682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136264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19329</xdr:rowOff>
    </xdr:from>
    <xdr:to>
      <xdr:col>4</xdr:col>
      <xdr:colOff>206375</xdr:colOff>
      <xdr:row>98</xdr:row>
      <xdr:rowOff>120929</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2857500" y="168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137456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28347</xdr:rowOff>
    </xdr:from>
    <xdr:to>
      <xdr:col>3</xdr:col>
      <xdr:colOff>3175</xdr:colOff>
      <xdr:row>98</xdr:row>
      <xdr:rowOff>129947</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968500" y="168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146474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18506</xdr:rowOff>
    </xdr:from>
    <xdr:to>
      <xdr:col>1</xdr:col>
      <xdr:colOff>485775</xdr:colOff>
      <xdr:row>98</xdr:row>
      <xdr:rowOff>120106</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079500" y="1682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136633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9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37211</xdr:rowOff>
    </xdr:from>
    <xdr:to>
      <xdr:col>15</xdr:col>
      <xdr:colOff>180975</xdr:colOff>
      <xdr:row>34</xdr:row>
      <xdr:rowOff>68453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5866511"/>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135526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79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1016</xdr:rowOff>
    </xdr:from>
    <xdr:to>
      <xdr:col>14</xdr:col>
      <xdr:colOff>28575</xdr:colOff>
      <xdr:row>34</xdr:row>
      <xdr:rowOff>37211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5658866"/>
          <a:ext cx="8890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39133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48641</xdr:rowOff>
    </xdr:from>
    <xdr:to>
      <xdr:col>12</xdr:col>
      <xdr:colOff>511175</xdr:colOff>
      <xdr:row>33</xdr:row>
      <xdr:rowOff>1016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5535041"/>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a:extLst>
            <a:ext uri="{FF2B5EF4-FFF2-40B4-BE49-F238E27FC236}">
              <a16:creationId xmlns:a16="http://schemas.microsoft.com/office/drawing/2014/main" id="{00000000-0008-0000-0700-00002B010000}"/>
            </a:ext>
          </a:extLst>
        </xdr:cNvPr>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59707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84836</xdr:rowOff>
    </xdr:from>
    <xdr:to>
      <xdr:col>11</xdr:col>
      <xdr:colOff>307975</xdr:colOff>
      <xdr:row>32</xdr:row>
      <xdr:rowOff>48641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399786"/>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133240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30370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17653</xdr:rowOff>
    </xdr:from>
    <xdr:to>
      <xdr:col>15</xdr:col>
      <xdr:colOff>231775</xdr:colOff>
      <xdr:row>34</xdr:row>
      <xdr:rowOff>119253</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10426700" y="58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40530</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69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2,187</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157861</xdr:rowOff>
    </xdr:from>
    <xdr:to>
      <xdr:col>14</xdr:col>
      <xdr:colOff>79375</xdr:colOff>
      <xdr:row>34</xdr:row>
      <xdr:rowOff>88011</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9588500" y="581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104538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7" y="559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121666</xdr:rowOff>
    </xdr:from>
    <xdr:to>
      <xdr:col>12</xdr:col>
      <xdr:colOff>561975</xdr:colOff>
      <xdr:row>33</xdr:row>
      <xdr:rowOff>51816</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8699500" y="560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68343</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7" y="538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169291</xdr:rowOff>
    </xdr:from>
    <xdr:to>
      <xdr:col>11</xdr:col>
      <xdr:colOff>358775</xdr:colOff>
      <xdr:row>32</xdr:row>
      <xdr:rowOff>99441</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7810500" y="54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115968</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7" y="525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34036</xdr:rowOff>
    </xdr:from>
    <xdr:to>
      <xdr:col>10</xdr:col>
      <xdr:colOff>155575</xdr:colOff>
      <xdr:row>31</xdr:row>
      <xdr:rowOff>135636</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6921500" y="534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152163</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7" y="51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105714</xdr:rowOff>
    </xdr:from>
    <xdr:to>
      <xdr:col>15</xdr:col>
      <xdr:colOff>180975</xdr:colOff>
      <xdr:row>58</xdr:row>
      <xdr:rowOff>47536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78364"/>
          <a:ext cx="838200" cy="1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111447</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a:extLst>
            <a:ext uri="{FF2B5EF4-FFF2-40B4-BE49-F238E27FC236}">
              <a16:creationId xmlns:a16="http://schemas.microsoft.com/office/drawing/2014/main" id="{00000000-0008-0000-0700-00005F010000}"/>
            </a:ext>
          </a:extLst>
        </xdr:cNvPr>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34639</xdr:rowOff>
    </xdr:from>
    <xdr:to>
      <xdr:col>14</xdr:col>
      <xdr:colOff>28575</xdr:colOff>
      <xdr:row>58</xdr:row>
      <xdr:rowOff>47536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78739"/>
          <a:ext cx="8890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17399</xdr:rowOff>
    </xdr:from>
    <xdr:to>
      <xdr:col>12</xdr:col>
      <xdr:colOff>511175</xdr:colOff>
      <xdr:row>58</xdr:row>
      <xdr:rowOff>34639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61499"/>
          <a:ext cx="889000" cy="1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a:extLst>
            <a:ext uri="{FF2B5EF4-FFF2-40B4-BE49-F238E27FC236}">
              <a16:creationId xmlns:a16="http://schemas.microsoft.com/office/drawing/2014/main" id="{00000000-0008-0000-0700-000064010000}"/>
            </a:ext>
          </a:extLst>
        </xdr:cNvPr>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17399</xdr:rowOff>
    </xdr:from>
    <xdr:to>
      <xdr:col>11</xdr:col>
      <xdr:colOff>307975</xdr:colOff>
      <xdr:row>58</xdr:row>
      <xdr:rowOff>37306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61499"/>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a:extLst>
            <a:ext uri="{FF2B5EF4-FFF2-40B4-BE49-F238E27FC236}">
              <a16:creationId xmlns:a16="http://schemas.microsoft.com/office/drawing/2014/main" id="{00000000-0008-0000-0700-000067010000}"/>
            </a:ext>
          </a:extLst>
        </xdr:cNvPr>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a:extLst>
            <a:ext uri="{FF2B5EF4-FFF2-40B4-BE49-F238E27FC236}">
              <a16:creationId xmlns:a16="http://schemas.microsoft.com/office/drawing/2014/main" id="{00000000-0008-0000-0700-000069010000}"/>
            </a:ext>
          </a:extLst>
        </xdr:cNvPr>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54914</xdr:rowOff>
    </xdr:from>
    <xdr:to>
      <xdr:col>15</xdr:col>
      <xdr:colOff>231775</xdr:colOff>
      <xdr:row>57</xdr:row>
      <xdr:rowOff>156514</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10426700" y="982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77791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7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14,784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168186</xdr:rowOff>
    </xdr:from>
    <xdr:to>
      <xdr:col>14</xdr:col>
      <xdr:colOff>79375</xdr:colOff>
      <xdr:row>58</xdr:row>
      <xdr:rowOff>98336</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9588500" y="994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89463</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7" y="1003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155289</xdr:rowOff>
    </xdr:from>
    <xdr:to>
      <xdr:col>12</xdr:col>
      <xdr:colOff>561975</xdr:colOff>
      <xdr:row>58</xdr:row>
      <xdr:rowOff>85439</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8699500" y="992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76566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7" y="1002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138049</xdr:rowOff>
    </xdr:from>
    <xdr:to>
      <xdr:col>11</xdr:col>
      <xdr:colOff>358775</xdr:colOff>
      <xdr:row>58</xdr:row>
      <xdr:rowOff>68199</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7810500" y="99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59326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157956</xdr:rowOff>
    </xdr:from>
    <xdr:to>
      <xdr:col>10</xdr:col>
      <xdr:colOff>155575</xdr:colOff>
      <xdr:row>58</xdr:row>
      <xdr:rowOff>88106</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6921500" y="993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79233</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7" y="1002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150864</xdr:rowOff>
    </xdr:from>
    <xdr:to>
      <xdr:col>15</xdr:col>
      <xdr:colOff>180975</xdr:colOff>
      <xdr:row>77</xdr:row>
      <xdr:rowOff>29400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181064"/>
          <a:ext cx="838200" cy="4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81920</xdr:rowOff>
    </xdr:from>
    <xdr:ext cx="469744"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a:extLst>
            <a:ext uri="{FF2B5EF4-FFF2-40B4-BE49-F238E27FC236}">
              <a16:creationId xmlns:a16="http://schemas.microsoft.com/office/drawing/2014/main" id="{00000000-0008-0000-0700-000098010000}"/>
            </a:ext>
          </a:extLst>
        </xdr:cNvPr>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150864</xdr:rowOff>
    </xdr:from>
    <xdr:to>
      <xdr:col>14</xdr:col>
      <xdr:colOff>28575</xdr:colOff>
      <xdr:row>78</xdr:row>
      <xdr:rowOff>18084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181064"/>
          <a:ext cx="889000" cy="21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18084</xdr:rowOff>
    </xdr:from>
    <xdr:to>
      <xdr:col>12</xdr:col>
      <xdr:colOff>511175</xdr:colOff>
      <xdr:row>78</xdr:row>
      <xdr:rowOff>52756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91184"/>
          <a:ext cx="889000" cy="3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a:extLst>
            <a:ext uri="{FF2B5EF4-FFF2-40B4-BE49-F238E27FC236}">
              <a16:creationId xmlns:a16="http://schemas.microsoft.com/office/drawing/2014/main" id="{00000000-0008-0000-0700-00009D010000}"/>
            </a:ext>
          </a:extLst>
        </xdr:cNvPr>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36792</xdr:rowOff>
    </xdr:from>
    <xdr:to>
      <xdr:col>11</xdr:col>
      <xdr:colOff>307975</xdr:colOff>
      <xdr:row>78</xdr:row>
      <xdr:rowOff>52756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09892"/>
          <a:ext cx="8890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a:extLst>
            <a:ext uri="{FF2B5EF4-FFF2-40B4-BE49-F238E27FC236}">
              <a16:creationId xmlns:a16="http://schemas.microsoft.com/office/drawing/2014/main" id="{00000000-0008-0000-0700-0000A0010000}"/>
            </a:ext>
          </a:extLst>
        </xdr:cNvPr>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a:extLst>
            <a:ext uri="{FF2B5EF4-FFF2-40B4-BE49-F238E27FC236}">
              <a16:creationId xmlns:a16="http://schemas.microsoft.com/office/drawing/2014/main" id="{00000000-0008-0000-0700-0000A2010000}"/>
            </a:ext>
          </a:extLst>
        </xdr:cNvPr>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150050</xdr:rowOff>
    </xdr:from>
    <xdr:to>
      <xdr:col>15</xdr:col>
      <xdr:colOff>231775</xdr:colOff>
      <xdr:row>77</xdr:row>
      <xdr:rowOff>80200</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10426700" y="131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1477</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9,395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100064</xdr:rowOff>
    </xdr:from>
    <xdr:to>
      <xdr:col>14</xdr:col>
      <xdr:colOff>79375</xdr:colOff>
      <xdr:row>77</xdr:row>
      <xdr:rowOff>30214</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9588500" y="131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46741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0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138734</xdr:rowOff>
    </xdr:from>
    <xdr:to>
      <xdr:col>12</xdr:col>
      <xdr:colOff>561975</xdr:colOff>
      <xdr:row>78</xdr:row>
      <xdr:rowOff>68884</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8699500" y="1334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60011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7" y="1343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1956</xdr:rowOff>
    </xdr:from>
    <xdr:to>
      <xdr:col>11</xdr:col>
      <xdr:colOff>358775</xdr:colOff>
      <xdr:row>78</xdr:row>
      <xdr:rowOff>103556</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7810500" y="133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94683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7" y="1346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157442</xdr:rowOff>
    </xdr:from>
    <xdr:to>
      <xdr:col>10</xdr:col>
      <xdr:colOff>155575</xdr:colOff>
      <xdr:row>78</xdr:row>
      <xdr:rowOff>87592</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6921500" y="1335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78719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7" y="1345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4359</xdr:rowOff>
    </xdr:from>
    <xdr:to>
      <xdr:col>15</xdr:col>
      <xdr:colOff>180975</xdr:colOff>
      <xdr:row>96</xdr:row>
      <xdr:rowOff>29581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463559"/>
          <a:ext cx="8382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31390</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66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4359</xdr:rowOff>
    </xdr:from>
    <xdr:to>
      <xdr:col>14</xdr:col>
      <xdr:colOff>28575</xdr:colOff>
      <xdr:row>96</xdr:row>
      <xdr:rowOff>136128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463559"/>
          <a:ext cx="889000" cy="13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155872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136128</xdr:rowOff>
    </xdr:from>
    <xdr:to>
      <xdr:col>12</xdr:col>
      <xdr:colOff>511175</xdr:colOff>
      <xdr:row>97</xdr:row>
      <xdr:rowOff>25715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595328"/>
          <a:ext cx="8890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149765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7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18723</xdr:rowOff>
    </xdr:from>
    <xdr:to>
      <xdr:col>11</xdr:col>
      <xdr:colOff>307975</xdr:colOff>
      <xdr:row>97</xdr:row>
      <xdr:rowOff>25715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649373"/>
          <a:ext cx="889000" cy="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a:extLst>
            <a:ext uri="{FF2B5EF4-FFF2-40B4-BE49-F238E27FC236}">
              <a16:creationId xmlns:a16="http://schemas.microsoft.com/office/drawing/2014/main" id="{00000000-0008-0000-0700-0000DD010000}"/>
            </a:ext>
          </a:extLst>
        </xdr:cNvPr>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a:extLst>
            <a:ext uri="{FF2B5EF4-FFF2-40B4-BE49-F238E27FC236}">
              <a16:creationId xmlns:a16="http://schemas.microsoft.com/office/drawing/2014/main" id="{00000000-0008-0000-0700-0000DF010000}"/>
            </a:ext>
          </a:extLst>
        </xdr:cNvPr>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8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150231</xdr:rowOff>
    </xdr:from>
    <xdr:to>
      <xdr:col>15</xdr:col>
      <xdr:colOff>231775</xdr:colOff>
      <xdr:row>96</xdr:row>
      <xdr:rowOff>80381</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10426700" y="1643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1658</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28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65,561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125009</xdr:rowOff>
    </xdr:from>
    <xdr:to>
      <xdr:col>14</xdr:col>
      <xdr:colOff>79375</xdr:colOff>
      <xdr:row>96</xdr:row>
      <xdr:rowOff>55159</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9588500" y="1641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71686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18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68,209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85328</xdr:rowOff>
    </xdr:from>
    <xdr:to>
      <xdr:col>12</xdr:col>
      <xdr:colOff>561975</xdr:colOff>
      <xdr:row>97</xdr:row>
      <xdr:rowOff>15478</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8699500" y="1654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32005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31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54,375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146365</xdr:rowOff>
    </xdr:from>
    <xdr:to>
      <xdr:col>11</xdr:col>
      <xdr:colOff>358775</xdr:colOff>
      <xdr:row>97</xdr:row>
      <xdr:rowOff>76515</xdr:rowOff>
    </xdr:to>
    <xdr:sp macro="" textlink="">
      <xdr:nvSpPr>
        <xdr:cNvPr id="492" name="円/楕円 491">
          <a:extLst>
            <a:ext uri="{FF2B5EF4-FFF2-40B4-BE49-F238E27FC236}">
              <a16:creationId xmlns:a16="http://schemas.microsoft.com/office/drawing/2014/main" id="{00000000-0008-0000-0700-0000EC010000}"/>
            </a:ext>
          </a:extLst>
        </xdr:cNvPr>
        <xdr:cNvSpPr/>
      </xdr:nvSpPr>
      <xdr:spPr>
        <a:xfrm>
          <a:off x="7810500" y="1660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93042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38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139373</xdr:rowOff>
    </xdr:from>
    <xdr:to>
      <xdr:col>10</xdr:col>
      <xdr:colOff>155575</xdr:colOff>
      <xdr:row>97</xdr:row>
      <xdr:rowOff>69523</xdr:rowOff>
    </xdr:to>
    <xdr:sp macro="" textlink="">
      <xdr:nvSpPr>
        <xdr:cNvPr id="494" name="円/楕円 493">
          <a:extLst>
            <a:ext uri="{FF2B5EF4-FFF2-40B4-BE49-F238E27FC236}">
              <a16:creationId xmlns:a16="http://schemas.microsoft.com/office/drawing/2014/main" id="{00000000-0008-0000-0700-0000EE010000}"/>
            </a:ext>
          </a:extLst>
        </xdr:cNvPr>
        <xdr:cNvSpPr/>
      </xdr:nvSpPr>
      <xdr:spPr>
        <a:xfrm>
          <a:off x="6921500" y="1659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86050</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3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139654</xdr:rowOff>
    </xdr:from>
    <xdr:to>
      <xdr:col>23</xdr:col>
      <xdr:colOff>517525</xdr:colOff>
      <xdr:row>36</xdr:row>
      <xdr:rowOff>164023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311854"/>
          <a:ext cx="83820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a:extLst>
            <a:ext uri="{FF2B5EF4-FFF2-40B4-BE49-F238E27FC236}">
              <a16:creationId xmlns:a16="http://schemas.microsoft.com/office/drawing/2014/main" id="{00000000-0008-0000-0700-00000D020000}"/>
            </a:ext>
          </a:extLst>
        </xdr:cNvPr>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124430</xdr:rowOff>
    </xdr:from>
    <xdr:to>
      <xdr:col>22</xdr:col>
      <xdr:colOff>365125</xdr:colOff>
      <xdr:row>36</xdr:row>
      <xdr:rowOff>139654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296630"/>
          <a:ext cx="889000" cy="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74962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105182</xdr:rowOff>
    </xdr:from>
    <xdr:to>
      <xdr:col>21</xdr:col>
      <xdr:colOff>161925</xdr:colOff>
      <xdr:row>36</xdr:row>
      <xdr:rowOff>124430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277382"/>
          <a:ext cx="8890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9811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105182</xdr:rowOff>
    </xdr:from>
    <xdr:to>
      <xdr:col>19</xdr:col>
      <xdr:colOff>644525</xdr:colOff>
      <xdr:row>37</xdr:row>
      <xdr:rowOff>391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277382"/>
          <a:ext cx="889000" cy="6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a:extLst>
            <a:ext uri="{FF2B5EF4-FFF2-40B4-BE49-F238E27FC236}">
              <a16:creationId xmlns:a16="http://schemas.microsoft.com/office/drawing/2014/main" id="{00000000-0008-0000-0700-000015020000}"/>
            </a:ext>
          </a:extLst>
        </xdr:cNvPr>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67693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a:extLst>
            <a:ext uri="{FF2B5EF4-FFF2-40B4-BE49-F238E27FC236}">
              <a16:creationId xmlns:a16="http://schemas.microsoft.com/office/drawing/2014/main" id="{00000000-0008-0000-0700-000017020000}"/>
            </a:ext>
          </a:extLst>
        </xdr:cNvPr>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75237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113223</xdr:rowOff>
    </xdr:from>
    <xdr:to>
      <xdr:col>23</xdr:col>
      <xdr:colOff>568325</xdr:colOff>
      <xdr:row>37</xdr:row>
      <xdr:rowOff>43373</xdr:rowOff>
    </xdr:to>
    <xdr:sp macro="" textlink="">
      <xdr:nvSpPr>
        <xdr:cNvPr id="542" name="円/楕円 541">
          <a:extLst>
            <a:ext uri="{FF2B5EF4-FFF2-40B4-BE49-F238E27FC236}">
              <a16:creationId xmlns:a16="http://schemas.microsoft.com/office/drawing/2014/main" id="{00000000-0008-0000-0700-00001E020000}"/>
            </a:ext>
          </a:extLst>
        </xdr:cNvPr>
        <xdr:cNvSpPr/>
      </xdr:nvSpPr>
      <xdr:spPr>
        <a:xfrm>
          <a:off x="16268700" y="628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136100</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1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16,968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88854</xdr:rowOff>
    </xdr:from>
    <xdr:to>
      <xdr:col>22</xdr:col>
      <xdr:colOff>415925</xdr:colOff>
      <xdr:row>37</xdr:row>
      <xdr:rowOff>19004</xdr:rowOff>
    </xdr:to>
    <xdr:sp macro="" textlink="">
      <xdr:nvSpPr>
        <xdr:cNvPr id="544" name="円/楕円 543">
          <a:extLst>
            <a:ext uri="{FF2B5EF4-FFF2-40B4-BE49-F238E27FC236}">
              <a16:creationId xmlns:a16="http://schemas.microsoft.com/office/drawing/2014/main" id="{00000000-0008-0000-0700-000020020000}"/>
            </a:ext>
          </a:extLst>
        </xdr:cNvPr>
        <xdr:cNvSpPr/>
      </xdr:nvSpPr>
      <xdr:spPr>
        <a:xfrm>
          <a:off x="15430500" y="626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35531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03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73630</xdr:rowOff>
    </xdr:from>
    <xdr:to>
      <xdr:col>21</xdr:col>
      <xdr:colOff>212725</xdr:colOff>
      <xdr:row>37</xdr:row>
      <xdr:rowOff>3780</xdr:rowOff>
    </xdr:to>
    <xdr:sp macro="" textlink="">
      <xdr:nvSpPr>
        <xdr:cNvPr id="546" name="円/楕円 545">
          <a:extLst>
            <a:ext uri="{FF2B5EF4-FFF2-40B4-BE49-F238E27FC236}">
              <a16:creationId xmlns:a16="http://schemas.microsoft.com/office/drawing/2014/main" id="{00000000-0008-0000-0700-000022020000}"/>
            </a:ext>
          </a:extLst>
        </xdr:cNvPr>
        <xdr:cNvSpPr/>
      </xdr:nvSpPr>
      <xdr:spPr>
        <a:xfrm>
          <a:off x="14541500" y="624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20307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02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54382</xdr:rowOff>
    </xdr:from>
    <xdr:to>
      <xdr:col>20</xdr:col>
      <xdr:colOff>9525</xdr:colOff>
      <xdr:row>36</xdr:row>
      <xdr:rowOff>155982</xdr:rowOff>
    </xdr:to>
    <xdr:sp macro="" textlink="">
      <xdr:nvSpPr>
        <xdr:cNvPr id="548" name="円/楕円 547">
          <a:extLst>
            <a:ext uri="{FF2B5EF4-FFF2-40B4-BE49-F238E27FC236}">
              <a16:creationId xmlns:a16="http://schemas.microsoft.com/office/drawing/2014/main" id="{00000000-0008-0000-0700-000024020000}"/>
            </a:ext>
          </a:extLst>
        </xdr:cNvPr>
        <xdr:cNvSpPr/>
      </xdr:nvSpPr>
      <xdr:spPr>
        <a:xfrm>
          <a:off x="13652500" y="622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1059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0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121041</xdr:rowOff>
    </xdr:from>
    <xdr:to>
      <xdr:col>18</xdr:col>
      <xdr:colOff>492125</xdr:colOff>
      <xdr:row>37</xdr:row>
      <xdr:rowOff>51191</xdr:rowOff>
    </xdr:to>
    <xdr:sp macro="" textlink="">
      <xdr:nvSpPr>
        <xdr:cNvPr id="550" name="円/楕円 549">
          <a:extLst>
            <a:ext uri="{FF2B5EF4-FFF2-40B4-BE49-F238E27FC236}">
              <a16:creationId xmlns:a16="http://schemas.microsoft.com/office/drawing/2014/main" id="{00000000-0008-0000-0700-000026020000}"/>
            </a:ext>
          </a:extLst>
        </xdr:cNvPr>
        <xdr:cNvSpPr/>
      </xdr:nvSpPr>
      <xdr:spPr>
        <a:xfrm>
          <a:off x="12763500" y="62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67718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06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145219</xdr:rowOff>
    </xdr:from>
    <xdr:to>
      <xdr:col>23</xdr:col>
      <xdr:colOff>517525</xdr:colOff>
      <xdr:row>54</xdr:row>
      <xdr:rowOff>152523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403519"/>
          <a:ext cx="838200" cy="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a:extLst>
            <a:ext uri="{FF2B5EF4-FFF2-40B4-BE49-F238E27FC236}">
              <a16:creationId xmlns:a16="http://schemas.microsoft.com/office/drawing/2014/main" id="{00000000-0008-0000-0700-000048020000}"/>
            </a:ext>
          </a:extLst>
        </xdr:cNvPr>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23212</xdr:rowOff>
    </xdr:from>
    <xdr:to>
      <xdr:col>22</xdr:col>
      <xdr:colOff>365125</xdr:colOff>
      <xdr:row>54</xdr:row>
      <xdr:rowOff>152523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281512"/>
          <a:ext cx="889000" cy="12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a:extLst>
            <a:ext uri="{FF2B5EF4-FFF2-40B4-BE49-F238E27FC236}">
              <a16:creationId xmlns:a16="http://schemas.microsoft.com/office/drawing/2014/main" id="{00000000-0008-0000-0700-00004A020000}"/>
            </a:ext>
          </a:extLst>
        </xdr:cNvPr>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23212</xdr:rowOff>
    </xdr:from>
    <xdr:to>
      <xdr:col>21</xdr:col>
      <xdr:colOff>161925</xdr:colOff>
      <xdr:row>57</xdr:row>
      <xdr:rowOff>113650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281512"/>
          <a:ext cx="889000" cy="60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147108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7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33956</xdr:rowOff>
    </xdr:from>
    <xdr:to>
      <xdr:col>19</xdr:col>
      <xdr:colOff>644525</xdr:colOff>
      <xdr:row>57</xdr:row>
      <xdr:rowOff>113650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806606"/>
          <a:ext cx="889000" cy="7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a:extLst>
            <a:ext uri="{FF2B5EF4-FFF2-40B4-BE49-F238E27FC236}">
              <a16:creationId xmlns:a16="http://schemas.microsoft.com/office/drawing/2014/main" id="{00000000-0008-0000-0700-000050020000}"/>
            </a:ext>
          </a:extLst>
        </xdr:cNvPr>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a:extLst>
            <a:ext uri="{FF2B5EF4-FFF2-40B4-BE49-F238E27FC236}">
              <a16:creationId xmlns:a16="http://schemas.microsoft.com/office/drawing/2014/main" id="{00000000-0008-0000-0700-000052020000}"/>
            </a:ext>
          </a:extLst>
        </xdr:cNvPr>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94419</xdr:rowOff>
    </xdr:from>
    <xdr:to>
      <xdr:col>23</xdr:col>
      <xdr:colOff>568325</xdr:colOff>
      <xdr:row>55</xdr:row>
      <xdr:rowOff>24569</xdr:rowOff>
    </xdr:to>
    <xdr:sp macro="" textlink="">
      <xdr:nvSpPr>
        <xdr:cNvPr id="601" name="円/楕円 600">
          <a:extLst>
            <a:ext uri="{FF2B5EF4-FFF2-40B4-BE49-F238E27FC236}">
              <a16:creationId xmlns:a16="http://schemas.microsoft.com/office/drawing/2014/main" id="{00000000-0008-0000-0700-000059020000}"/>
            </a:ext>
          </a:extLst>
        </xdr:cNvPr>
        <xdr:cNvSpPr/>
      </xdr:nvSpPr>
      <xdr:spPr>
        <a:xfrm>
          <a:off x="16268700" y="935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117296</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20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74,493</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101723</xdr:rowOff>
    </xdr:from>
    <xdr:to>
      <xdr:col>22</xdr:col>
      <xdr:colOff>415925</xdr:colOff>
      <xdr:row>55</xdr:row>
      <xdr:rowOff>31873</xdr:rowOff>
    </xdr:to>
    <xdr:sp macro="" textlink="">
      <xdr:nvSpPr>
        <xdr:cNvPr id="603" name="円/楕円 602">
          <a:extLst>
            <a:ext uri="{FF2B5EF4-FFF2-40B4-BE49-F238E27FC236}">
              <a16:creationId xmlns:a16="http://schemas.microsoft.com/office/drawing/2014/main" id="{00000000-0008-0000-0700-00005B020000}"/>
            </a:ext>
          </a:extLst>
        </xdr:cNvPr>
        <xdr:cNvSpPr/>
      </xdr:nvSpPr>
      <xdr:spPr>
        <a:xfrm>
          <a:off x="15430500" y="936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48400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13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73,822</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143862</xdr:rowOff>
    </xdr:from>
    <xdr:to>
      <xdr:col>21</xdr:col>
      <xdr:colOff>212725</xdr:colOff>
      <xdr:row>54</xdr:row>
      <xdr:rowOff>74012</xdr:rowOff>
    </xdr:to>
    <xdr:sp macro="" textlink="">
      <xdr:nvSpPr>
        <xdr:cNvPr id="605" name="円/楕円 604">
          <a:extLst>
            <a:ext uri="{FF2B5EF4-FFF2-40B4-BE49-F238E27FC236}">
              <a16:creationId xmlns:a16="http://schemas.microsoft.com/office/drawing/2014/main" id="{00000000-0008-0000-0700-00005D020000}"/>
            </a:ext>
          </a:extLst>
        </xdr:cNvPr>
        <xdr:cNvSpPr/>
      </xdr:nvSpPr>
      <xdr:spPr>
        <a:xfrm>
          <a:off x="14541500" y="923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90539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00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85,701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62850</xdr:rowOff>
    </xdr:from>
    <xdr:to>
      <xdr:col>20</xdr:col>
      <xdr:colOff>9525</xdr:colOff>
      <xdr:row>57</xdr:row>
      <xdr:rowOff>164450</xdr:rowOff>
    </xdr:to>
    <xdr:sp macro="" textlink="">
      <xdr:nvSpPr>
        <xdr:cNvPr id="607" name="円/楕円 606">
          <a:extLst>
            <a:ext uri="{FF2B5EF4-FFF2-40B4-BE49-F238E27FC236}">
              <a16:creationId xmlns:a16="http://schemas.microsoft.com/office/drawing/2014/main" id="{00000000-0008-0000-0700-00005F020000}"/>
            </a:ext>
          </a:extLst>
        </xdr:cNvPr>
        <xdr:cNvSpPr/>
      </xdr:nvSpPr>
      <xdr:spPr>
        <a:xfrm>
          <a:off x="13652500" y="983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155577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2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154606</xdr:rowOff>
    </xdr:from>
    <xdr:to>
      <xdr:col>18</xdr:col>
      <xdr:colOff>492125</xdr:colOff>
      <xdr:row>57</xdr:row>
      <xdr:rowOff>84756</xdr:rowOff>
    </xdr:to>
    <xdr:sp macro="" textlink="">
      <xdr:nvSpPr>
        <xdr:cNvPr id="609" name="円/楕円 608">
          <a:extLst>
            <a:ext uri="{FF2B5EF4-FFF2-40B4-BE49-F238E27FC236}">
              <a16:creationId xmlns:a16="http://schemas.microsoft.com/office/drawing/2014/main" id="{00000000-0008-0000-0700-000061020000}"/>
            </a:ext>
          </a:extLst>
        </xdr:cNvPr>
        <xdr:cNvSpPr/>
      </xdr:nvSpPr>
      <xdr:spPr>
        <a:xfrm>
          <a:off x="12763500" y="975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75883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84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37,464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134747</xdr:rowOff>
    </xdr:from>
    <xdr:to>
      <xdr:col>23</xdr:col>
      <xdr:colOff>517525</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507847"/>
          <a:ext cx="8382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109656</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482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a:extLst>
            <a:ext uri="{FF2B5EF4-FFF2-40B4-BE49-F238E27FC236}">
              <a16:creationId xmlns:a16="http://schemas.microsoft.com/office/drawing/2014/main" id="{00000000-0008-0000-0700-000081020000}"/>
            </a:ext>
          </a:extLst>
        </xdr:cNvPr>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31381</xdr:rowOff>
    </xdr:from>
    <xdr:to>
      <xdr:col>22</xdr:col>
      <xdr:colOff>365125</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75931"/>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a:extLst>
            <a:ext uri="{FF2B5EF4-FFF2-40B4-BE49-F238E27FC236}">
              <a16:creationId xmlns:a16="http://schemas.microsoft.com/office/drawing/2014/main" id="{00000000-0008-0000-0700-000083020000}"/>
            </a:ext>
          </a:extLst>
        </xdr:cNvPr>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18941</xdr:rowOff>
    </xdr:from>
    <xdr:to>
      <xdr:col>21</xdr:col>
      <xdr:colOff>161925</xdr:colOff>
      <xdr:row>79</xdr:row>
      <xdr:rowOff>31381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63491"/>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18941</xdr:rowOff>
    </xdr:from>
    <xdr:to>
      <xdr:col>19</xdr:col>
      <xdr:colOff>644525</xdr:colOff>
      <xdr:row>79</xdr:row>
      <xdr:rowOff>32258</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63491"/>
          <a:ext cx="889000" cy="1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a:extLst>
            <a:ext uri="{FF2B5EF4-FFF2-40B4-BE49-F238E27FC236}">
              <a16:creationId xmlns:a16="http://schemas.microsoft.com/office/drawing/2014/main" id="{00000000-0008-0000-0700-000089020000}"/>
            </a:ext>
          </a:extLst>
        </xdr:cNvPr>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a:extLst>
            <a:ext uri="{FF2B5EF4-FFF2-40B4-BE49-F238E27FC236}">
              <a16:creationId xmlns:a16="http://schemas.microsoft.com/office/drawing/2014/main" id="{00000000-0008-0000-0700-00008B020000}"/>
            </a:ext>
          </a:extLst>
        </xdr:cNvPr>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83947</xdr:rowOff>
    </xdr:from>
    <xdr:to>
      <xdr:col>23</xdr:col>
      <xdr:colOff>568325</xdr:colOff>
      <xdr:row>79</xdr:row>
      <xdr:rowOff>14097</xdr:rowOff>
    </xdr:to>
    <xdr:sp macro="" textlink="">
      <xdr:nvSpPr>
        <xdr:cNvPr id="658" name="円/楕円 657">
          <a:extLst>
            <a:ext uri="{FF2B5EF4-FFF2-40B4-BE49-F238E27FC236}">
              <a16:creationId xmlns:a16="http://schemas.microsoft.com/office/drawing/2014/main" id="{00000000-0008-0000-0700-000092020000}"/>
            </a:ext>
          </a:extLst>
        </xdr:cNvPr>
        <xdr:cNvSpPr/>
      </xdr:nvSpPr>
      <xdr:spPr>
        <a:xfrm>
          <a:off x="16268700" y="1345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43324</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24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152031</xdr:rowOff>
    </xdr:from>
    <xdr:to>
      <xdr:col>21</xdr:col>
      <xdr:colOff>212725</xdr:colOff>
      <xdr:row>79</xdr:row>
      <xdr:rowOff>82181</xdr:rowOff>
    </xdr:to>
    <xdr:sp macro="" textlink="">
      <xdr:nvSpPr>
        <xdr:cNvPr id="662" name="円/楕円 661">
          <a:extLst>
            <a:ext uri="{FF2B5EF4-FFF2-40B4-BE49-F238E27FC236}">
              <a16:creationId xmlns:a16="http://schemas.microsoft.com/office/drawing/2014/main" id="{00000000-0008-0000-0700-000096020000}"/>
            </a:ext>
          </a:extLst>
        </xdr:cNvPr>
        <xdr:cNvSpPr/>
      </xdr:nvSpPr>
      <xdr:spPr>
        <a:xfrm>
          <a:off x="14541500" y="1352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73308</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3017" y="13617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139591</xdr:rowOff>
    </xdr:from>
    <xdr:to>
      <xdr:col>20</xdr:col>
      <xdr:colOff>9525</xdr:colOff>
      <xdr:row>79</xdr:row>
      <xdr:rowOff>69741</xdr:rowOff>
    </xdr:to>
    <xdr:sp macro="" textlink="">
      <xdr:nvSpPr>
        <xdr:cNvPr id="664" name="円/楕円 663">
          <a:extLst>
            <a:ext uri="{FF2B5EF4-FFF2-40B4-BE49-F238E27FC236}">
              <a16:creationId xmlns:a16="http://schemas.microsoft.com/office/drawing/2014/main" id="{00000000-0008-0000-0700-000098020000}"/>
            </a:ext>
          </a:extLst>
        </xdr:cNvPr>
        <xdr:cNvSpPr/>
      </xdr:nvSpPr>
      <xdr:spPr>
        <a:xfrm>
          <a:off x="13652500" y="1351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60868</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7" y="1360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152908</xdr:rowOff>
    </xdr:from>
    <xdr:to>
      <xdr:col>18</xdr:col>
      <xdr:colOff>492125</xdr:colOff>
      <xdr:row>79</xdr:row>
      <xdr:rowOff>83058</xdr:rowOff>
    </xdr:to>
    <xdr:sp macro="" textlink="">
      <xdr:nvSpPr>
        <xdr:cNvPr id="666" name="円/楕円 665">
          <a:extLst>
            <a:ext uri="{FF2B5EF4-FFF2-40B4-BE49-F238E27FC236}">
              <a16:creationId xmlns:a16="http://schemas.microsoft.com/office/drawing/2014/main" id="{00000000-0008-0000-0700-00009A020000}"/>
            </a:ext>
          </a:extLst>
        </xdr:cNvPr>
        <xdr:cNvSpPr/>
      </xdr:nvSpPr>
      <xdr:spPr>
        <a:xfrm>
          <a:off x="12763500" y="13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74185</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61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42675</xdr:rowOff>
    </xdr:from>
    <xdr:to>
      <xdr:col>23</xdr:col>
      <xdr:colOff>517525</xdr:colOff>
      <xdr:row>97</xdr:row>
      <xdr:rowOff>44875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6673325"/>
          <a:ext cx="838200" cy="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a:extLst>
            <a:ext uri="{FF2B5EF4-FFF2-40B4-BE49-F238E27FC236}">
              <a16:creationId xmlns:a16="http://schemas.microsoft.com/office/drawing/2014/main" id="{00000000-0008-0000-0700-0000BC020000}"/>
            </a:ext>
          </a:extLst>
        </xdr:cNvPr>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42675</xdr:rowOff>
    </xdr:from>
    <xdr:to>
      <xdr:col>22</xdr:col>
      <xdr:colOff>365125</xdr:colOff>
      <xdr:row>97</xdr:row>
      <xdr:rowOff>51558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673325"/>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a:extLst>
            <a:ext uri="{FF2B5EF4-FFF2-40B4-BE49-F238E27FC236}">
              <a16:creationId xmlns:a16="http://schemas.microsoft.com/office/drawing/2014/main" id="{00000000-0008-0000-0700-0000BE020000}"/>
            </a:ext>
          </a:extLst>
        </xdr:cNvPr>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160062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51558</xdr:rowOff>
    </xdr:from>
    <xdr:to>
      <xdr:col>21</xdr:col>
      <xdr:colOff>161925</xdr:colOff>
      <xdr:row>97</xdr:row>
      <xdr:rowOff>53648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682208"/>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a:extLst>
            <a:ext uri="{FF2B5EF4-FFF2-40B4-BE49-F238E27FC236}">
              <a16:creationId xmlns:a16="http://schemas.microsoft.com/office/drawing/2014/main" id="{00000000-0008-0000-0700-0000C1020000}"/>
            </a:ext>
          </a:extLst>
        </xdr:cNvPr>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110924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7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48729</xdr:rowOff>
    </xdr:from>
    <xdr:to>
      <xdr:col>19</xdr:col>
      <xdr:colOff>644525</xdr:colOff>
      <xdr:row>97</xdr:row>
      <xdr:rowOff>53648</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679379"/>
          <a:ext cx="889000" cy="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a:extLst>
            <a:ext uri="{FF2B5EF4-FFF2-40B4-BE49-F238E27FC236}">
              <a16:creationId xmlns:a16="http://schemas.microsoft.com/office/drawing/2014/main" id="{00000000-0008-0000-0700-0000C4020000}"/>
            </a:ext>
          </a:extLst>
        </xdr:cNvPr>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108094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a:extLst>
            <a:ext uri="{FF2B5EF4-FFF2-40B4-BE49-F238E27FC236}">
              <a16:creationId xmlns:a16="http://schemas.microsoft.com/office/drawing/2014/main" id="{00000000-0008-0000-0700-0000C6020000}"/>
            </a:ext>
          </a:extLst>
        </xdr:cNvPr>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165525</xdr:rowOff>
    </xdr:from>
    <xdr:to>
      <xdr:col>23</xdr:col>
      <xdr:colOff>568325</xdr:colOff>
      <xdr:row>97</xdr:row>
      <xdr:rowOff>95675</xdr:rowOff>
    </xdr:to>
    <xdr:sp macro="" textlink="">
      <xdr:nvSpPr>
        <xdr:cNvPr id="717" name="円/楕円 716">
          <a:extLst>
            <a:ext uri="{FF2B5EF4-FFF2-40B4-BE49-F238E27FC236}">
              <a16:creationId xmlns:a16="http://schemas.microsoft.com/office/drawing/2014/main" id="{00000000-0008-0000-0700-0000CD020000}"/>
            </a:ext>
          </a:extLst>
        </xdr:cNvPr>
        <xdr:cNvSpPr/>
      </xdr:nvSpPr>
      <xdr:spPr>
        <a:xfrm>
          <a:off x="16268700" y="166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16952</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47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36,461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163325</xdr:rowOff>
    </xdr:from>
    <xdr:to>
      <xdr:col>22</xdr:col>
      <xdr:colOff>415925</xdr:colOff>
      <xdr:row>97</xdr:row>
      <xdr:rowOff>93475</xdr:rowOff>
    </xdr:to>
    <xdr:sp macro="" textlink="">
      <xdr:nvSpPr>
        <xdr:cNvPr id="719" name="円/楕円 718">
          <a:extLst>
            <a:ext uri="{FF2B5EF4-FFF2-40B4-BE49-F238E27FC236}">
              <a16:creationId xmlns:a16="http://schemas.microsoft.com/office/drawing/2014/main" id="{00000000-0008-0000-0700-0000CF020000}"/>
            </a:ext>
          </a:extLst>
        </xdr:cNvPr>
        <xdr:cNvSpPr/>
      </xdr:nvSpPr>
      <xdr:spPr>
        <a:xfrm>
          <a:off x="15430500" y="1662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110002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3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36,663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758</xdr:rowOff>
    </xdr:from>
    <xdr:to>
      <xdr:col>21</xdr:col>
      <xdr:colOff>212725</xdr:colOff>
      <xdr:row>97</xdr:row>
      <xdr:rowOff>102358</xdr:rowOff>
    </xdr:to>
    <xdr:sp macro="" textlink="">
      <xdr:nvSpPr>
        <xdr:cNvPr id="721" name="円/楕円 720">
          <a:extLst>
            <a:ext uri="{FF2B5EF4-FFF2-40B4-BE49-F238E27FC236}">
              <a16:creationId xmlns:a16="http://schemas.microsoft.com/office/drawing/2014/main" id="{00000000-0008-0000-0700-0000D1020000}"/>
            </a:ext>
          </a:extLst>
        </xdr:cNvPr>
        <xdr:cNvSpPr/>
      </xdr:nvSpPr>
      <xdr:spPr>
        <a:xfrm>
          <a:off x="14541500" y="1663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118885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40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35,847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2848</xdr:rowOff>
    </xdr:from>
    <xdr:to>
      <xdr:col>20</xdr:col>
      <xdr:colOff>9525</xdr:colOff>
      <xdr:row>97</xdr:row>
      <xdr:rowOff>104448</xdr:rowOff>
    </xdr:to>
    <xdr:sp macro="" textlink="">
      <xdr:nvSpPr>
        <xdr:cNvPr id="723" name="円/楕円 722">
          <a:extLst>
            <a:ext uri="{FF2B5EF4-FFF2-40B4-BE49-F238E27FC236}">
              <a16:creationId xmlns:a16="http://schemas.microsoft.com/office/drawing/2014/main" id="{00000000-0008-0000-0700-0000D3020000}"/>
            </a:ext>
          </a:extLst>
        </xdr:cNvPr>
        <xdr:cNvSpPr/>
      </xdr:nvSpPr>
      <xdr:spPr>
        <a:xfrm>
          <a:off x="13652500" y="1663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120975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40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169379</xdr:rowOff>
    </xdr:from>
    <xdr:to>
      <xdr:col>18</xdr:col>
      <xdr:colOff>492125</xdr:colOff>
      <xdr:row>97</xdr:row>
      <xdr:rowOff>99529</xdr:rowOff>
    </xdr:to>
    <xdr:sp macro="" textlink="">
      <xdr:nvSpPr>
        <xdr:cNvPr id="725" name="円/楕円 724">
          <a:extLst>
            <a:ext uri="{FF2B5EF4-FFF2-40B4-BE49-F238E27FC236}">
              <a16:creationId xmlns:a16="http://schemas.microsoft.com/office/drawing/2014/main" id="{00000000-0008-0000-0700-0000D5020000}"/>
            </a:ext>
          </a:extLst>
        </xdr:cNvPr>
        <xdr:cNvSpPr/>
      </xdr:nvSpPr>
      <xdr:spPr>
        <a:xfrm>
          <a:off x="12763500" y="1662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90656</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72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a:extLst>
            <a:ext uri="{FF2B5EF4-FFF2-40B4-BE49-F238E27FC236}">
              <a16:creationId xmlns:a16="http://schemas.microsoft.com/office/drawing/2014/main" id="{00000000-0008-0000-0700-0000F5020000}"/>
            </a:ext>
          </a:extLst>
        </xdr:cNvPr>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a:extLst>
            <a:ext uri="{FF2B5EF4-FFF2-40B4-BE49-F238E27FC236}">
              <a16:creationId xmlns:a16="http://schemas.microsoft.com/office/drawing/2014/main" id="{00000000-0008-0000-0700-0000F7020000}"/>
            </a:ext>
          </a:extLst>
        </xdr:cNvPr>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a:extLst>
            <a:ext uri="{FF2B5EF4-FFF2-40B4-BE49-F238E27FC236}">
              <a16:creationId xmlns:a16="http://schemas.microsoft.com/office/drawing/2014/main" id="{00000000-0008-0000-0700-0000FA020000}"/>
            </a:ext>
          </a:extLst>
        </xdr:cNvPr>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a:extLst>
            <a:ext uri="{FF2B5EF4-FFF2-40B4-BE49-F238E27FC236}">
              <a16:creationId xmlns:a16="http://schemas.microsoft.com/office/drawing/2014/main" id="{00000000-0008-0000-0700-0000FD020000}"/>
            </a:ext>
          </a:extLst>
        </xdr:cNvPr>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a:extLst>
            <a:ext uri="{FF2B5EF4-FFF2-40B4-BE49-F238E27FC236}">
              <a16:creationId xmlns:a16="http://schemas.microsoft.com/office/drawing/2014/main" id="{00000000-0008-0000-0700-0000FF020000}"/>
            </a:ext>
          </a:extLst>
        </xdr:cNvPr>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年度以降、教育費・土木費が類似団体平均を上回っているが、大型事業の実施による。その他では労働費が類似団体平均と比較し高い傾向が続いているが、冬季の就労対策事業による。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北海道七飯町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財政調整基金残高としては、</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年度決算時で</a:t>
          </a:r>
          <a:r>
            <a:rPr lang="en-US" altLang="ja-JP" sz="1100">
              <a:solidFill>
                <a:schemeClr val="dk1"/>
              </a:solidFill>
              <a:effectLst/>
              <a:latin typeface="+mn-lt"/>
              <a:ea typeface="+mn-ea"/>
              <a:cs typeface="+mn-cs"/>
            </a:rPr>
            <a:t>9.1</a:t>
          </a:r>
          <a:r>
            <a:rPr lang="ja-JP" altLang="ja-JP" sz="1100">
              <a:solidFill>
                <a:schemeClr val="dk1"/>
              </a:solidFill>
              <a:effectLst/>
              <a:latin typeface="+mn-lt"/>
              <a:ea typeface="+mn-ea"/>
              <a:cs typeface="+mn-cs"/>
            </a:rPr>
            <a:t>億円である。</a:t>
          </a:r>
          <a:endParaRPr lang="ja-JP" altLang="ja-JP" sz="1400">
            <a:effectLst/>
          </a:endParaRPr>
        </a:p>
        <a:p>
          <a:r>
            <a:rPr lang="ja-JP" altLang="ja-JP" sz="1100">
              <a:solidFill>
                <a:schemeClr val="dk1"/>
              </a:solidFill>
              <a:effectLst/>
              <a:latin typeface="+mn-lt"/>
              <a:ea typeface="+mn-ea"/>
              <a:cs typeface="+mn-cs"/>
            </a:rPr>
            <a:t>　実質収支額における標準財政規模比については、</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3.5</a:t>
          </a:r>
          <a:r>
            <a:rPr lang="ja-JP" altLang="ja-JP" sz="1100">
              <a:solidFill>
                <a:schemeClr val="dk1"/>
              </a:solidFill>
              <a:effectLst/>
              <a:latin typeface="+mn-lt"/>
              <a:ea typeface="+mn-ea"/>
              <a:cs typeface="+mn-cs"/>
            </a:rPr>
            <a:t>％で推移している。</a:t>
          </a:r>
          <a:endParaRPr lang="ja-JP" altLang="ja-JP" sz="1400">
            <a:effectLst/>
          </a:endParaRPr>
        </a:p>
        <a:p>
          <a:r>
            <a:rPr lang="ja-JP" altLang="ja-JP" sz="1100">
              <a:solidFill>
                <a:schemeClr val="dk1"/>
              </a:solidFill>
              <a:effectLst/>
              <a:latin typeface="+mn-lt"/>
              <a:ea typeface="+mn-ea"/>
              <a:cs typeface="+mn-cs"/>
            </a:rPr>
            <a:t>　実質単年度収支における標準財政規模比ついては、</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年度が▲</a:t>
          </a:r>
          <a:r>
            <a:rPr lang="en-US" altLang="ja-JP" sz="1100">
              <a:solidFill>
                <a:schemeClr val="dk1"/>
              </a:solidFill>
              <a:effectLst/>
              <a:latin typeface="+mn-lt"/>
              <a:ea typeface="+mn-ea"/>
              <a:cs typeface="+mn-cs"/>
            </a:rPr>
            <a:t>0.55</a:t>
          </a:r>
          <a:r>
            <a:rPr lang="ja-JP" altLang="ja-JP" sz="1100">
              <a:solidFill>
                <a:schemeClr val="dk1"/>
              </a:solidFill>
              <a:effectLst/>
              <a:latin typeface="+mn-lt"/>
              <a:ea typeface="+mn-ea"/>
              <a:cs typeface="+mn-cs"/>
            </a:rPr>
            <a:t>となっているが、これは</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年度決算の実質単年度収支額が約</a:t>
          </a:r>
          <a:r>
            <a:rPr lang="en-US" altLang="ja-JP" sz="1100">
              <a:solidFill>
                <a:schemeClr val="dk1"/>
              </a:solidFill>
              <a:effectLst/>
              <a:latin typeface="+mn-lt"/>
              <a:ea typeface="+mn-ea"/>
              <a:cs typeface="+mn-cs"/>
            </a:rPr>
            <a:t>36.5</a:t>
          </a:r>
          <a:r>
            <a:rPr lang="ja-JP" altLang="ja-JP" sz="1100">
              <a:solidFill>
                <a:schemeClr val="dk1"/>
              </a:solidFill>
              <a:effectLst/>
              <a:latin typeface="+mn-lt"/>
              <a:ea typeface="+mn-ea"/>
              <a:cs typeface="+mn-cs"/>
            </a:rPr>
            <a:t>百万円の赤字であったが、</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年度が</a:t>
          </a:r>
          <a:r>
            <a:rPr lang="en-US" altLang="ja-JP" sz="1100">
              <a:solidFill>
                <a:schemeClr val="dk1"/>
              </a:solidFill>
              <a:effectLst/>
              <a:latin typeface="+mn-lt"/>
              <a:ea typeface="+mn-ea"/>
              <a:cs typeface="+mn-cs"/>
            </a:rPr>
            <a:t>2.32</a:t>
          </a:r>
          <a:r>
            <a:rPr lang="ja-JP" altLang="ja-JP" sz="1100">
              <a:solidFill>
                <a:schemeClr val="dk1"/>
              </a:solidFill>
              <a:effectLst/>
              <a:latin typeface="+mn-lt"/>
              <a:ea typeface="+mn-ea"/>
              <a:cs typeface="+mn-cs"/>
            </a:rPr>
            <a:t>となっており、</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年度決算の実質単年度収支額が約</a:t>
          </a:r>
          <a:r>
            <a:rPr lang="en-US" altLang="ja-JP" sz="1100">
              <a:solidFill>
                <a:schemeClr val="dk1"/>
              </a:solidFill>
              <a:effectLst/>
              <a:latin typeface="+mn-lt"/>
              <a:ea typeface="+mn-ea"/>
              <a:cs typeface="+mn-cs"/>
            </a:rPr>
            <a:t>157.8</a:t>
          </a:r>
          <a:r>
            <a:rPr lang="ja-JP" altLang="ja-JP" sz="1100">
              <a:solidFill>
                <a:schemeClr val="dk1"/>
              </a:solidFill>
              <a:effectLst/>
              <a:latin typeface="+mn-lt"/>
              <a:ea typeface="+mn-ea"/>
              <a:cs typeface="+mn-cs"/>
            </a:rPr>
            <a:t>百万円の黒字であったためである。</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年度は単年収支が約</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百万円の赤字であったため△</a:t>
          </a:r>
          <a:r>
            <a:rPr lang="en-US" altLang="ja-JP" sz="1100">
              <a:solidFill>
                <a:schemeClr val="dk1"/>
              </a:solidFill>
              <a:effectLst/>
              <a:latin typeface="+mn-lt"/>
              <a:ea typeface="+mn-ea"/>
              <a:cs typeface="+mn-cs"/>
            </a:rPr>
            <a:t>0.13</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年度は単年度収支が約</a:t>
          </a:r>
          <a:r>
            <a:rPr lang="en-US" altLang="ja-JP" sz="1100">
              <a:solidFill>
                <a:schemeClr val="dk1"/>
              </a:solidFill>
              <a:effectLst/>
              <a:latin typeface="+mn-lt"/>
              <a:ea typeface="+mn-ea"/>
              <a:cs typeface="+mn-cs"/>
            </a:rPr>
            <a:t>20</a:t>
          </a:r>
          <a:r>
            <a:rPr lang="ja-JP" altLang="en-US" sz="1100">
              <a:solidFill>
                <a:schemeClr val="dk1"/>
              </a:solidFill>
              <a:effectLst/>
              <a:latin typeface="+mn-lt"/>
              <a:ea typeface="+mn-ea"/>
              <a:cs typeface="+mn-cs"/>
            </a:rPr>
            <a:t>百万円の赤字であったため△</a:t>
          </a:r>
          <a:r>
            <a:rPr lang="en-US" altLang="ja-JP" sz="1100">
              <a:solidFill>
                <a:schemeClr val="dk1"/>
              </a:solidFill>
              <a:effectLst/>
              <a:latin typeface="+mn-lt"/>
              <a:ea typeface="+mn-ea"/>
              <a:cs typeface="+mn-cs"/>
            </a:rPr>
            <a:t>1.75</a:t>
          </a:r>
          <a:r>
            <a:rPr lang="ja-JP" altLang="ja-JP" sz="1100">
              <a:solidFill>
                <a:schemeClr val="dk1"/>
              </a:solidFill>
              <a:effectLst/>
              <a:latin typeface="+mn-lt"/>
              <a:ea typeface="+mn-ea"/>
              <a:cs typeface="+mn-cs"/>
            </a:rPr>
            <a:t>となっているが、</a:t>
          </a:r>
          <a:r>
            <a:rPr lang="ja-JP" altLang="en-US" sz="1100">
              <a:solidFill>
                <a:schemeClr val="dk1"/>
              </a:solidFill>
              <a:effectLst/>
              <a:latin typeface="+mn-lt"/>
              <a:ea typeface="+mn-ea"/>
              <a:cs typeface="+mn-cs"/>
            </a:rPr>
            <a:t>どちらも</a:t>
          </a:r>
          <a:r>
            <a:rPr lang="ja-JP" altLang="ja-JP" sz="1100">
              <a:solidFill>
                <a:schemeClr val="dk1"/>
              </a:solidFill>
              <a:effectLst/>
              <a:latin typeface="+mn-lt"/>
              <a:ea typeface="+mn-ea"/>
              <a:cs typeface="+mn-cs"/>
            </a:rPr>
            <a:t>財政調整基金を取り崩すことによる。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北海道七飯町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連結実質赤字比率については、これまで赤字額が計上されたことはなく、毎年度黒字額の計上が続いている。</a:t>
          </a:r>
          <a:endParaRPr lang="ja-JP" altLang="ja-JP" sz="1400">
            <a:effectLst/>
          </a:endParaRPr>
        </a:p>
        <a:p>
          <a:r>
            <a:rPr lang="ja-JP" altLang="ja-JP" sz="1100">
              <a:solidFill>
                <a:schemeClr val="dk1"/>
              </a:solidFill>
              <a:effectLst/>
              <a:latin typeface="+mn-lt"/>
              <a:ea typeface="+mn-ea"/>
              <a:cs typeface="+mn-cs"/>
            </a:rPr>
            <a:t>　また各会計の状況においては、国民健康保険特別会計が</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年度に続き</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以降</a:t>
          </a:r>
          <a:r>
            <a:rPr lang="ja-JP" altLang="ja-JP" sz="1100">
              <a:solidFill>
                <a:schemeClr val="dk1"/>
              </a:solidFill>
              <a:effectLst/>
              <a:latin typeface="+mn-lt"/>
              <a:ea typeface="+mn-ea"/>
              <a:cs typeface="+mn-cs"/>
            </a:rPr>
            <a:t>赤字となったが、その他の会計は標準財政規模比の数値に増減があるものの赤字額が計上されたことはない。</a:t>
          </a:r>
          <a:endParaRPr lang="ja-JP" altLang="ja-JP" sz="1400">
            <a:effectLst/>
          </a:endParaRPr>
        </a:p>
        <a:p>
          <a:r>
            <a:rPr lang="ja-JP" altLang="ja-JP" sz="1100">
              <a:solidFill>
                <a:schemeClr val="dk1"/>
              </a:solidFill>
              <a:effectLst/>
              <a:latin typeface="+mn-lt"/>
              <a:ea typeface="+mn-ea"/>
              <a:cs typeface="+mn-cs"/>
            </a:rPr>
            <a:t>　今後も黒字計上が続くよう、各会計において適正な財政執行に努めてまいりたい。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0.10.22&#12480;&#12454;&#12531;&#12525;&#12540;&#12489;/&#12304;&#36001;&#25919;&#29366;&#27841;&#36039;&#26009;&#38598;&#12305;_013374_&#19971;&#39151;&#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O51">
            <v>55.4</v>
          </cell>
        </row>
        <row r="53">
          <cell r="O53">
            <v>47.7</v>
          </cell>
        </row>
        <row r="55">
          <cell r="G55" t="str">
            <v>類似団体内平均値</v>
          </cell>
          <cell r="O55">
            <v>21</v>
          </cell>
        </row>
        <row r="57">
          <cell r="O57">
            <v>53.4</v>
          </cell>
        </row>
        <row r="72">
          <cell r="K72" t="str">
            <v>H24</v>
          </cell>
          <cell r="L72" t="str">
            <v>H25</v>
          </cell>
          <cell r="M72" t="str">
            <v>H26</v>
          </cell>
          <cell r="N72" t="str">
            <v>H27</v>
          </cell>
          <cell r="O72" t="str">
            <v>H28</v>
          </cell>
        </row>
        <row r="73">
          <cell r="G73" t="str">
            <v>当該団体値</v>
          </cell>
          <cell r="K73">
            <v>28.6</v>
          </cell>
          <cell r="L73">
            <v>8.6</v>
          </cell>
          <cell r="M73">
            <v>36.200000000000003</v>
          </cell>
          <cell r="N73">
            <v>38.6</v>
          </cell>
          <cell r="O73">
            <v>55.4</v>
          </cell>
        </row>
        <row r="75">
          <cell r="K75">
            <v>8.8000000000000007</v>
          </cell>
          <cell r="L75">
            <v>8.3000000000000007</v>
          </cell>
          <cell r="M75">
            <v>8.1999999999999993</v>
          </cell>
          <cell r="N75">
            <v>8.3000000000000007</v>
          </cell>
          <cell r="O75">
            <v>8.9</v>
          </cell>
        </row>
        <row r="77">
          <cell r="G77" t="str">
            <v>類似団体内平均値</v>
          </cell>
          <cell r="K77">
            <v>30.7</v>
          </cell>
          <cell r="L77">
            <v>22.3</v>
          </cell>
          <cell r="M77">
            <v>20.3</v>
          </cell>
          <cell r="N77">
            <v>13</v>
          </cell>
          <cell r="O77">
            <v>21</v>
          </cell>
        </row>
        <row r="79">
          <cell r="K79">
            <v>9.1999999999999993</v>
          </cell>
          <cell r="L79">
            <v>8.5</v>
          </cell>
          <cell r="M79">
            <v>7.7</v>
          </cell>
          <cell r="N79">
            <v>6.8</v>
          </cell>
          <cell r="O79">
            <v>6.8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12906248</v>
      </c>
      <c r="BO4" s="411"/>
      <c r="BP4" s="411"/>
      <c r="BQ4" s="411"/>
      <c r="BR4" s="411"/>
      <c r="BS4" s="411"/>
      <c r="BT4" s="411"/>
      <c r="BU4" s="412"/>
      <c r="BV4" s="410">
        <v>12266290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v>
      </c>
      <c r="CU4" s="588"/>
      <c r="CV4" s="588"/>
      <c r="CW4" s="588"/>
      <c r="CX4" s="588"/>
      <c r="CY4" s="588"/>
      <c r="CZ4" s="588"/>
      <c r="DA4" s="589"/>
      <c r="DB4" s="587">
        <v>3.3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12494803</v>
      </c>
      <c r="BO5" s="416"/>
      <c r="BP5" s="416"/>
      <c r="BQ5" s="416"/>
      <c r="BR5" s="416"/>
      <c r="BS5" s="416"/>
      <c r="BT5" s="416"/>
      <c r="BU5" s="417"/>
      <c r="BV5" s="415">
        <v>12019787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94.3</v>
      </c>
      <c r="CU5" s="386"/>
      <c r="CV5" s="386"/>
      <c r="CW5" s="386"/>
      <c r="CX5" s="386"/>
      <c r="CY5" s="386"/>
      <c r="CZ5" s="386"/>
      <c r="DA5" s="387"/>
      <c r="DB5" s="385">
        <v>89.5</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411445</v>
      </c>
      <c r="BO6" s="416"/>
      <c r="BP6" s="416"/>
      <c r="BQ6" s="416"/>
      <c r="BR6" s="416"/>
      <c r="BS6" s="416"/>
      <c r="BT6" s="416"/>
      <c r="BU6" s="417"/>
      <c r="BV6" s="415">
        <v>246503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99.2</v>
      </c>
      <c r="CU6" s="562"/>
      <c r="CV6" s="562"/>
      <c r="CW6" s="562"/>
      <c r="CX6" s="562"/>
      <c r="CY6" s="562"/>
      <c r="CZ6" s="562"/>
      <c r="DA6" s="563"/>
      <c r="DB6" s="561">
        <v>94.9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207359</v>
      </c>
      <c r="BO7" s="416"/>
      <c r="BP7" s="416"/>
      <c r="BQ7" s="416"/>
      <c r="BR7" s="416"/>
      <c r="BS7" s="416"/>
      <c r="BT7" s="416"/>
      <c r="BU7" s="417"/>
      <c r="BV7" s="415">
        <v>22505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6853393</v>
      </c>
      <c r="CU7" s="416"/>
      <c r="CV7" s="416"/>
      <c r="CW7" s="416"/>
      <c r="CX7" s="416"/>
      <c r="CY7" s="416"/>
      <c r="CZ7" s="416"/>
      <c r="DA7" s="417"/>
      <c r="DB7" s="415">
        <v>6851615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204086</v>
      </c>
      <c r="BO8" s="416"/>
      <c r="BP8" s="416"/>
      <c r="BQ8" s="416"/>
      <c r="BR8" s="416"/>
      <c r="BS8" s="416"/>
      <c r="BT8" s="416"/>
      <c r="BU8" s="417"/>
      <c r="BV8" s="415">
        <v>223998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0.44</v>
      </c>
      <c r="CU8" s="525"/>
      <c r="CV8" s="525"/>
      <c r="CW8" s="525"/>
      <c r="CX8" s="525"/>
      <c r="CY8" s="525"/>
      <c r="CZ8" s="525"/>
      <c r="DA8" s="526"/>
      <c r="DB8" s="524">
        <v>0.43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28120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-19912</v>
      </c>
      <c r="BO9" s="416"/>
      <c r="BP9" s="416"/>
      <c r="BQ9" s="416"/>
      <c r="BR9" s="416"/>
      <c r="BS9" s="416"/>
      <c r="BT9" s="416"/>
      <c r="BU9" s="417"/>
      <c r="BV9" s="415">
        <v>-9133</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11.9</v>
      </c>
      <c r="CU9" s="386"/>
      <c r="CV9" s="386"/>
      <c r="CW9" s="386"/>
      <c r="CX9" s="386"/>
      <c r="CY9" s="386"/>
      <c r="CZ9" s="386"/>
      <c r="DA9" s="387"/>
      <c r="DB9" s="385">
        <v>11.8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28463</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130000</v>
      </c>
      <c r="BO10" s="416"/>
      <c r="BP10" s="416"/>
      <c r="BQ10" s="416"/>
      <c r="BR10" s="416"/>
      <c r="BS10" s="416"/>
      <c r="BT10" s="416"/>
      <c r="BU10" s="417"/>
      <c r="BV10" s="415">
        <v>130000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28574</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230000</v>
      </c>
      <c r="BO12" s="416"/>
      <c r="BP12" s="416"/>
      <c r="BQ12" s="416"/>
      <c r="BR12" s="416"/>
      <c r="BS12" s="416"/>
      <c r="BT12" s="416"/>
      <c r="BU12" s="417"/>
      <c r="BV12" s="415">
        <v>130000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28492</v>
      </c>
      <c r="S13" s="517"/>
      <c r="T13" s="517"/>
      <c r="U13" s="517"/>
      <c r="V13" s="518"/>
      <c r="W13" s="504" t="s">
        <v>123</v>
      </c>
      <c r="X13" s="428"/>
      <c r="Y13" s="428"/>
      <c r="Z13" s="428"/>
      <c r="AA13" s="428"/>
      <c r="AB13" s="429"/>
      <c r="AC13" s="391">
        <v>1256</v>
      </c>
      <c r="AD13" s="392"/>
      <c r="AE13" s="392"/>
      <c r="AF13" s="392"/>
      <c r="AG13" s="393"/>
      <c r="AH13" s="391">
        <v>1235</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-119912</v>
      </c>
      <c r="BO13" s="416"/>
      <c r="BP13" s="416"/>
      <c r="BQ13" s="416"/>
      <c r="BR13" s="416"/>
      <c r="BS13" s="416"/>
      <c r="BT13" s="416"/>
      <c r="BU13" s="417"/>
      <c r="BV13" s="415">
        <v>-9133</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8.9</v>
      </c>
      <c r="CU13" s="386"/>
      <c r="CV13" s="386"/>
      <c r="CW13" s="386"/>
      <c r="CX13" s="386"/>
      <c r="CY13" s="386"/>
      <c r="CZ13" s="386"/>
      <c r="DA13" s="387"/>
      <c r="DB13" s="385">
        <v>8.3000000000000007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28580</v>
      </c>
      <c r="S14" s="517"/>
      <c r="T14" s="517"/>
      <c r="U14" s="517"/>
      <c r="V14" s="518"/>
      <c r="W14" s="519"/>
      <c r="X14" s="431"/>
      <c r="Y14" s="431"/>
      <c r="Z14" s="431"/>
      <c r="AA14" s="431"/>
      <c r="AB14" s="432"/>
      <c r="AC14" s="509">
        <v>10.4</v>
      </c>
      <c r="AD14" s="510"/>
      <c r="AE14" s="510"/>
      <c r="AF14" s="510"/>
      <c r="AG14" s="511"/>
      <c r="AH14" s="509">
        <v>10.4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55.4</v>
      </c>
      <c r="CU14" s="488"/>
      <c r="CV14" s="488"/>
      <c r="CW14" s="488"/>
      <c r="CX14" s="488"/>
      <c r="CY14" s="488"/>
      <c r="CZ14" s="488"/>
      <c r="DA14" s="489"/>
      <c r="DB14" s="520">
        <v>38.6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28557</v>
      </c>
      <c r="S15" s="517"/>
      <c r="T15" s="517"/>
      <c r="U15" s="517"/>
      <c r="V15" s="518"/>
      <c r="W15" s="504" t="s">
        <v>130</v>
      </c>
      <c r="X15" s="428"/>
      <c r="Y15" s="428"/>
      <c r="Z15" s="428"/>
      <c r="AA15" s="428"/>
      <c r="AB15" s="429"/>
      <c r="AC15" s="391">
        <v>2443</v>
      </c>
      <c r="AD15" s="392"/>
      <c r="AE15" s="392"/>
      <c r="AF15" s="392"/>
      <c r="AG15" s="393"/>
      <c r="AH15" s="391">
        <v>2499</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2689498</v>
      </c>
      <c r="BO15" s="411"/>
      <c r="BP15" s="411"/>
      <c r="BQ15" s="411"/>
      <c r="BR15" s="411"/>
      <c r="BS15" s="411"/>
      <c r="BT15" s="411"/>
      <c r="BU15" s="412"/>
      <c r="BV15" s="410">
        <v>2502029</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20.3</v>
      </c>
      <c r="AD16" s="510"/>
      <c r="AE16" s="510"/>
      <c r="AF16" s="510"/>
      <c r="AG16" s="511"/>
      <c r="AH16" s="509">
        <v>21.1</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5812189</v>
      </c>
      <c r="BO16" s="416"/>
      <c r="BP16" s="416"/>
      <c r="BQ16" s="416"/>
      <c r="BR16" s="416"/>
      <c r="BS16" s="416"/>
      <c r="BT16" s="416"/>
      <c r="BU16" s="417"/>
      <c r="BV16" s="415">
        <v>5785009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8354</v>
      </c>
      <c r="AD17" s="392"/>
      <c r="AE17" s="392"/>
      <c r="AF17" s="392"/>
      <c r="AG17" s="393"/>
      <c r="AH17" s="391">
        <v>8127</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3386522</v>
      </c>
      <c r="BO17" s="416"/>
      <c r="BP17" s="416"/>
      <c r="BQ17" s="416"/>
      <c r="BR17" s="416"/>
      <c r="BS17" s="416"/>
      <c r="BT17" s="416"/>
      <c r="BU17" s="417"/>
      <c r="BV17" s="415">
        <v>3139128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216.75</v>
      </c>
      <c r="M18" s="480"/>
      <c r="N18" s="480"/>
      <c r="O18" s="480"/>
      <c r="P18" s="480"/>
      <c r="Q18" s="480"/>
      <c r="R18" s="481"/>
      <c r="S18" s="481"/>
      <c r="T18" s="481"/>
      <c r="U18" s="481"/>
      <c r="V18" s="482"/>
      <c r="W18" s="496"/>
      <c r="X18" s="497"/>
      <c r="Y18" s="497"/>
      <c r="Z18" s="497"/>
      <c r="AA18" s="497"/>
      <c r="AB18" s="505"/>
      <c r="AC18" s="379">
        <v>69.3</v>
      </c>
      <c r="AD18" s="380"/>
      <c r="AE18" s="380"/>
      <c r="AF18" s="380"/>
      <c r="AG18" s="483"/>
      <c r="AH18" s="379">
        <v>68.5</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6489473</v>
      </c>
      <c r="BO18" s="416"/>
      <c r="BP18" s="416"/>
      <c r="BQ18" s="416"/>
      <c r="BR18" s="416"/>
      <c r="BS18" s="416"/>
      <c r="BT18" s="416"/>
      <c r="BU18" s="417"/>
      <c r="BV18" s="415">
        <v>6229484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130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7913695</v>
      </c>
      <c r="BO19" s="416"/>
      <c r="BP19" s="416"/>
      <c r="BQ19" s="416"/>
      <c r="BR19" s="416"/>
      <c r="BS19" s="416"/>
      <c r="BT19" s="416"/>
      <c r="BU19" s="417"/>
      <c r="BV19" s="415">
        <v>7891079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11141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11400910</v>
      </c>
      <c r="BO23" s="416"/>
      <c r="BP23" s="416"/>
      <c r="BQ23" s="416"/>
      <c r="BR23" s="416"/>
      <c r="BS23" s="416"/>
      <c r="BT23" s="416"/>
      <c r="BU23" s="417"/>
      <c r="BV23" s="415">
        <v>10672332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7980</v>
      </c>
      <c r="R24" s="392"/>
      <c r="S24" s="392"/>
      <c r="T24" s="392"/>
      <c r="U24" s="392"/>
      <c r="V24" s="393"/>
      <c r="W24" s="457"/>
      <c r="X24" s="448"/>
      <c r="Y24" s="449"/>
      <c r="Z24" s="388" t="s">
        <v>154</v>
      </c>
      <c r="AA24" s="389"/>
      <c r="AB24" s="389"/>
      <c r="AC24" s="389"/>
      <c r="AD24" s="389"/>
      <c r="AE24" s="389"/>
      <c r="AF24" s="389"/>
      <c r="AG24" s="390"/>
      <c r="AH24" s="391">
        <v>152</v>
      </c>
      <c r="AI24" s="392"/>
      <c r="AJ24" s="392"/>
      <c r="AK24" s="392"/>
      <c r="AL24" s="393"/>
      <c r="AM24" s="391">
        <v>438824</v>
      </c>
      <c r="AN24" s="392"/>
      <c r="AO24" s="392"/>
      <c r="AP24" s="392"/>
      <c r="AQ24" s="392"/>
      <c r="AR24" s="393"/>
      <c r="AS24" s="391">
        <v>2887</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6379977</v>
      </c>
      <c r="BO24" s="416"/>
      <c r="BP24" s="416"/>
      <c r="BQ24" s="416"/>
      <c r="BR24" s="416"/>
      <c r="BS24" s="416"/>
      <c r="BT24" s="416"/>
      <c r="BU24" s="417"/>
      <c r="BV24" s="415">
        <v>6533331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6713</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533129</v>
      </c>
      <c r="BO25" s="411"/>
      <c r="BP25" s="411"/>
      <c r="BQ25" s="411"/>
      <c r="BR25" s="411"/>
      <c r="BS25" s="411"/>
      <c r="BT25" s="411"/>
      <c r="BU25" s="412"/>
      <c r="BV25" s="410">
        <v>322283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6450</v>
      </c>
      <c r="R26" s="392"/>
      <c r="S26" s="392"/>
      <c r="T26" s="392"/>
      <c r="U26" s="392"/>
      <c r="V26" s="393"/>
      <c r="W26" s="457"/>
      <c r="X26" s="448"/>
      <c r="Y26" s="449"/>
      <c r="Z26" s="388" t="s">
        <v>160</v>
      </c>
      <c r="AA26" s="470"/>
      <c r="AB26" s="470"/>
      <c r="AC26" s="470"/>
      <c r="AD26" s="470"/>
      <c r="AE26" s="470"/>
      <c r="AF26" s="470"/>
      <c r="AG26" s="471"/>
      <c r="AH26" s="391">
        <v>4</v>
      </c>
      <c r="AI26" s="392"/>
      <c r="AJ26" s="392"/>
      <c r="AK26" s="392"/>
      <c r="AL26" s="393"/>
      <c r="AM26" s="391">
        <v>13760</v>
      </c>
      <c r="AN26" s="392"/>
      <c r="AO26" s="392"/>
      <c r="AP26" s="392"/>
      <c r="AQ26" s="392"/>
      <c r="AR26" s="393"/>
      <c r="AS26" s="391">
        <v>3440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3300</v>
      </c>
      <c r="R27" s="392"/>
      <c r="S27" s="392"/>
      <c r="T27" s="392"/>
      <c r="U27" s="392"/>
      <c r="V27" s="393"/>
      <c r="W27" s="457"/>
      <c r="X27" s="448"/>
      <c r="Y27" s="449"/>
      <c r="Z27" s="388" t="s">
        <v>163</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90050</v>
      </c>
      <c r="BO27" s="419"/>
      <c r="BP27" s="419"/>
      <c r="BQ27" s="419"/>
      <c r="BR27" s="419"/>
      <c r="BS27" s="419"/>
      <c r="BT27" s="419"/>
      <c r="BU27" s="420"/>
      <c r="BV27" s="418">
        <v>102000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2600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908000</v>
      </c>
      <c r="BO28" s="411"/>
      <c r="BP28" s="411"/>
      <c r="BQ28" s="411"/>
      <c r="BR28" s="411"/>
      <c r="BS28" s="411"/>
      <c r="BT28" s="411"/>
      <c r="BU28" s="412"/>
      <c r="BV28" s="410">
        <v>1008000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16</v>
      </c>
      <c r="M29" s="392"/>
      <c r="N29" s="392"/>
      <c r="O29" s="392"/>
      <c r="P29" s="393"/>
      <c r="Q29" s="391">
        <v>2300</v>
      </c>
      <c r="R29" s="392"/>
      <c r="S29" s="392"/>
      <c r="T29" s="392"/>
      <c r="U29" s="392"/>
      <c r="V29" s="393"/>
      <c r="W29" s="458"/>
      <c r="X29" s="459"/>
      <c r="Y29" s="460"/>
      <c r="Z29" s="388" t="s">
        <v>170</v>
      </c>
      <c r="AA29" s="389"/>
      <c r="AB29" s="389"/>
      <c r="AC29" s="389"/>
      <c r="AD29" s="389"/>
      <c r="AE29" s="389"/>
      <c r="AF29" s="389"/>
      <c r="AG29" s="390"/>
      <c r="AH29" s="391">
        <v>152</v>
      </c>
      <c r="AI29" s="392"/>
      <c r="AJ29" s="392"/>
      <c r="AK29" s="392"/>
      <c r="AL29" s="393"/>
      <c r="AM29" s="391">
        <v>438824</v>
      </c>
      <c r="AN29" s="392"/>
      <c r="AO29" s="392"/>
      <c r="AP29" s="392"/>
      <c r="AQ29" s="392"/>
      <c r="AR29" s="393"/>
      <c r="AS29" s="391">
        <v>2887</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376000</v>
      </c>
      <c r="BO29" s="416"/>
      <c r="BP29" s="416"/>
      <c r="BQ29" s="416"/>
      <c r="BR29" s="416"/>
      <c r="BS29" s="416"/>
      <c r="BT29" s="416"/>
      <c r="BU29" s="417"/>
      <c r="BV29" s="415">
        <v>576000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845649</v>
      </c>
      <c r="BO30" s="419"/>
      <c r="BP30" s="419"/>
      <c r="BQ30" s="419"/>
      <c r="BR30" s="419"/>
      <c r="BS30" s="419"/>
      <c r="BT30" s="419"/>
      <c r="BU30" s="420"/>
      <c r="BV30" s="418">
        <v>946373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南渡島消防衛生施設組合</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北海道大沼国際交流協会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土地造成事業特別会計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函館圏公立大学広域連合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渡島・檜山地方税滞納整理機構</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南渡島消防事務組合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渡島廃棄物処理広域連合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函館湾流域下水道事務組合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84" t="s">
        <v>537</v>
      </c>
      <c r="D34" s="1184"/>
      <c r="E34" s="1185"/>
      <c r="F34" s="32">
        <v>0.85</v>
      </c>
      <c r="G34" s="33">
        <v>0.45</v>
      </c>
      <c r="H34" s="33" t="s">
        <v>538</v>
      </c>
      <c r="I34" s="33" t="s">
        <v>539</v>
      </c>
      <c r="J34" s="34" t="s">
        <v>540</v>
      </c>
      <c r="K34" s="22"/>
      <c r="L34" s="22"/>
      <c r="M34" s="22"/>
      <c r="N34" s="22"/>
      <c r="O34" s="22"/>
      <c r="P34" s="22"/>
    </row>
    <row r="35" spans="1:16" ht="39" customHeight="1" x14ac:dyDescent="0.15">
      <c r="A35" s="22"/>
      <c r="B35" s="35"/>
      <c r="C35" s="1178" t="s">
        <v>541</v>
      </c>
      <c r="D35" s="1179"/>
      <c r="E35" s="1180"/>
      <c r="F35" s="36">
        <v>4.7</v>
      </c>
      <c r="G35" s="37">
        <v>4.34</v>
      </c>
      <c r="H35" s="37">
        <v>4.51</v>
      </c>
      <c r="I35" s="37">
        <v>5.05</v>
      </c>
      <c r="J35" s="38">
        <v>5.47</v>
      </c>
      <c r="K35" s="22"/>
      <c r="L35" s="22"/>
      <c r="M35" s="22"/>
      <c r="N35" s="22"/>
      <c r="O35" s="22"/>
      <c r="P35" s="22"/>
    </row>
    <row r="36" spans="1:16" ht="39" customHeight="1" x14ac:dyDescent="0.15">
      <c r="A36" s="22"/>
      <c r="B36" s="35"/>
      <c r="C36" s="1178" t="s">
        <v>542</v>
      </c>
      <c r="D36" s="1179"/>
      <c r="E36" s="1180"/>
      <c r="F36" s="36">
        <v>1.53</v>
      </c>
      <c r="G36" s="37">
        <v>2.85</v>
      </c>
      <c r="H36" s="37">
        <v>3.47</v>
      </c>
      <c r="I36" s="37">
        <v>3.26</v>
      </c>
      <c r="J36" s="38">
        <v>2.97</v>
      </c>
      <c r="K36" s="22"/>
      <c r="L36" s="22"/>
      <c r="M36" s="22"/>
      <c r="N36" s="22"/>
      <c r="O36" s="22"/>
      <c r="P36" s="22"/>
    </row>
    <row r="37" spans="1:16" ht="39" customHeight="1" x14ac:dyDescent="0.15">
      <c r="A37" s="22"/>
      <c r="B37" s="35"/>
      <c r="C37" s="1178" t="s">
        <v>543</v>
      </c>
      <c r="D37" s="1179"/>
      <c r="E37" s="1180"/>
      <c r="F37" s="36">
        <v>0.77</v>
      </c>
      <c r="G37" s="37">
        <v>0.44</v>
      </c>
      <c r="H37" s="37">
        <v>0.49</v>
      </c>
      <c r="I37" s="37">
        <v>0.85</v>
      </c>
      <c r="J37" s="38">
        <v>0.53</v>
      </c>
      <c r="K37" s="22"/>
      <c r="L37" s="22"/>
      <c r="M37" s="22"/>
      <c r="N37" s="22"/>
      <c r="O37" s="22"/>
      <c r="P37" s="22"/>
    </row>
    <row r="38" spans="1:16" ht="39" customHeight="1" x14ac:dyDescent="0.15">
      <c r="A38" s="22"/>
      <c r="B38" s="35"/>
      <c r="C38" s="1178" t="s">
        <v>544</v>
      </c>
      <c r="D38" s="1179"/>
      <c r="E38" s="1180"/>
      <c r="F38" s="36">
        <v>1.1100000000000001</v>
      </c>
      <c r="G38" s="37">
        <v>1.46</v>
      </c>
      <c r="H38" s="37">
        <v>0.13</v>
      </c>
      <c r="I38" s="37">
        <v>0.13</v>
      </c>
      <c r="J38" s="38">
        <v>0.13</v>
      </c>
      <c r="K38" s="22"/>
      <c r="L38" s="22"/>
      <c r="M38" s="22"/>
      <c r="N38" s="22"/>
      <c r="O38" s="22"/>
      <c r="P38" s="22"/>
    </row>
    <row r="39" spans="1:16" ht="39" customHeight="1" x14ac:dyDescent="0.15">
      <c r="A39" s="22"/>
      <c r="B39" s="35"/>
      <c r="C39" s="1178" t="s">
        <v>545</v>
      </c>
      <c r="D39" s="1179"/>
      <c r="E39" s="1180"/>
      <c r="F39" s="36">
        <v>0</v>
      </c>
      <c r="G39" s="37">
        <v>0</v>
      </c>
      <c r="H39" s="37">
        <v>0</v>
      </c>
      <c r="I39" s="37">
        <v>0.1</v>
      </c>
      <c r="J39" s="38">
        <v>0.09</v>
      </c>
      <c r="K39" s="22"/>
      <c r="L39" s="22"/>
      <c r="M39" s="22"/>
      <c r="N39" s="22"/>
      <c r="O39" s="22"/>
      <c r="P39" s="22"/>
    </row>
    <row r="40" spans="1:16" ht="39" customHeight="1" x14ac:dyDescent="0.15">
      <c r="A40" s="22"/>
      <c r="B40" s="35"/>
      <c r="C40" s="1178" t="s">
        <v>546</v>
      </c>
      <c r="D40" s="1179"/>
      <c r="E40" s="1180"/>
      <c r="F40" s="36">
        <v>0.05</v>
      </c>
      <c r="G40" s="37">
        <v>0.02</v>
      </c>
      <c r="H40" s="37">
        <v>0.09</v>
      </c>
      <c r="I40" s="37">
        <v>7.0000000000000007E-2</v>
      </c>
      <c r="J40" s="38">
        <v>7.0000000000000007E-2</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547</v>
      </c>
      <c r="D42" s="1179"/>
      <c r="E42" s="1180"/>
      <c r="F42" s="36" t="s">
        <v>489</v>
      </c>
      <c r="G42" s="37" t="s">
        <v>489</v>
      </c>
      <c r="H42" s="37" t="s">
        <v>489</v>
      </c>
      <c r="I42" s="37" t="s">
        <v>489</v>
      </c>
      <c r="J42" s="38" t="s">
        <v>489</v>
      </c>
      <c r="K42" s="22"/>
      <c r="L42" s="22"/>
      <c r="M42" s="22"/>
      <c r="N42" s="22"/>
      <c r="O42" s="22"/>
      <c r="P42" s="22"/>
    </row>
    <row r="43" spans="1:16" ht="39" customHeight="1" thickBot="1" x14ac:dyDescent="0.2">
      <c r="A43" s="22"/>
      <c r="B43" s="40"/>
      <c r="C43" s="1181" t="s">
        <v>548</v>
      </c>
      <c r="D43" s="1182"/>
      <c r="E43" s="1183"/>
      <c r="F43" s="41" t="s">
        <v>489</v>
      </c>
      <c r="G43" s="42" t="s">
        <v>489</v>
      </c>
      <c r="H43" s="42" t="s">
        <v>489</v>
      </c>
      <c r="I43" s="42" t="s">
        <v>489</v>
      </c>
      <c r="J43" s="43" t="s">
        <v>489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1033</v>
      </c>
      <c r="L45" s="60">
        <v>1024</v>
      </c>
      <c r="M45" s="60">
        <v>1029</v>
      </c>
      <c r="N45" s="60">
        <v>1042</v>
      </c>
      <c r="O45" s="61">
        <v>1038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489</v>
      </c>
      <c r="L46" s="64" t="s">
        <v>489</v>
      </c>
      <c r="M46" s="64" t="s">
        <v>489</v>
      </c>
      <c r="N46" s="64" t="s">
        <v>489</v>
      </c>
      <c r="O46" s="65" t="s">
        <v>489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489</v>
      </c>
      <c r="L47" s="64" t="s">
        <v>489</v>
      </c>
      <c r="M47" s="64" t="s">
        <v>489</v>
      </c>
      <c r="N47" s="64" t="s">
        <v>489</v>
      </c>
      <c r="O47" s="65" t="s">
        <v>489</v>
      </c>
      <c r="P47" s="48"/>
      <c r="Q47" s="48"/>
      <c r="R47" s="48"/>
      <c r="S47" s="48"/>
      <c r="T47" s="48"/>
      <c r="U47" s="48"/>
    </row>
    <row r="48" spans="1:21" ht="30.75" customHeight="1" x14ac:dyDescent="0.15">
      <c r="A48" s="48"/>
      <c r="B48" s="1196"/>
      <c r="C48" s="1197"/>
      <c r="D48" s="62"/>
      <c r="E48" s="1188" t="s">
        <v>15</v>
      </c>
      <c r="F48" s="1188"/>
      <c r="G48" s="1188"/>
      <c r="H48" s="1188"/>
      <c r="I48" s="1188"/>
      <c r="J48" s="1189"/>
      <c r="K48" s="63">
        <v>328</v>
      </c>
      <c r="L48" s="64">
        <v>380</v>
      </c>
      <c r="M48" s="64">
        <v>370</v>
      </c>
      <c r="N48" s="64">
        <v>465</v>
      </c>
      <c r="O48" s="65">
        <v>456</v>
      </c>
      <c r="P48" s="48"/>
      <c r="Q48" s="48"/>
      <c r="R48" s="48"/>
      <c r="S48" s="48"/>
      <c r="T48" s="48"/>
      <c r="U48" s="48"/>
    </row>
    <row r="49" spans="1:21" ht="30.75" customHeight="1" x14ac:dyDescent="0.15">
      <c r="A49" s="48"/>
      <c r="B49" s="1196"/>
      <c r="C49" s="1197"/>
      <c r="D49" s="62"/>
      <c r="E49" s="1188" t="s">
        <v>16</v>
      </c>
      <c r="F49" s="1188"/>
      <c r="G49" s="1188"/>
      <c r="H49" s="1188"/>
      <c r="I49" s="1188"/>
      <c r="J49" s="1189"/>
      <c r="K49" s="63">
        <v>99</v>
      </c>
      <c r="L49" s="64">
        <v>97</v>
      </c>
      <c r="M49" s="64">
        <v>86</v>
      </c>
      <c r="N49" s="64">
        <v>87</v>
      </c>
      <c r="O49" s="65">
        <v>123</v>
      </c>
      <c r="P49" s="48"/>
      <c r="Q49" s="48"/>
      <c r="R49" s="48"/>
      <c r="S49" s="48"/>
      <c r="T49" s="48"/>
      <c r="U49" s="48"/>
    </row>
    <row r="50" spans="1:21" ht="30.75" customHeight="1" x14ac:dyDescent="0.15">
      <c r="A50" s="48"/>
      <c r="B50" s="1196"/>
      <c r="C50" s="1197"/>
      <c r="D50" s="62"/>
      <c r="E50" s="1188" t="s">
        <v>17</v>
      </c>
      <c r="F50" s="1188"/>
      <c r="G50" s="1188"/>
      <c r="H50" s="1188"/>
      <c r="I50" s="1188"/>
      <c r="J50" s="1189"/>
      <c r="K50" s="63">
        <v>38</v>
      </c>
      <c r="L50" s="64">
        <v>18</v>
      </c>
      <c r="M50" s="64">
        <v>17</v>
      </c>
      <c r="N50" s="64">
        <v>14</v>
      </c>
      <c r="O50" s="65">
        <v>13</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489</v>
      </c>
      <c r="L51" s="64" t="s">
        <v>489</v>
      </c>
      <c r="M51" s="64" t="s">
        <v>489</v>
      </c>
      <c r="N51" s="64" t="s">
        <v>489</v>
      </c>
      <c r="O51" s="65" t="s">
        <v>489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983</v>
      </c>
      <c r="L52" s="64">
        <v>1041</v>
      </c>
      <c r="M52" s="64">
        <v>1050</v>
      </c>
      <c r="N52" s="64">
        <v>1067</v>
      </c>
      <c r="O52" s="65">
        <v>1043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515</v>
      </c>
      <c r="L53" s="69">
        <v>478</v>
      </c>
      <c r="M53" s="69">
        <v>452</v>
      </c>
      <c r="N53" s="69">
        <v>541</v>
      </c>
      <c r="O53" s="70">
        <v>587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529</v>
      </c>
      <c r="J40" s="79" t="s">
        <v>530</v>
      </c>
      <c r="K40" s="79" t="s">
        <v>531</v>
      </c>
      <c r="L40" s="79" t="s">
        <v>532</v>
      </c>
      <c r="M40" s="80" t="s">
        <v>533</v>
      </c>
    </row>
    <row r="41" spans="2:13" ht="27.75" customHeight="1" x14ac:dyDescent="0.15">
      <c r="B41" s="1214" t="s">
        <v>24</v>
      </c>
      <c r="C41" s="1215"/>
      <c r="D41" s="81"/>
      <c r="E41" s="1216" t="s">
        <v>25</v>
      </c>
      <c r="F41" s="1216"/>
      <c r="G41" s="1216"/>
      <c r="H41" s="1217"/>
      <c r="I41" s="82">
        <v>9552</v>
      </c>
      <c r="J41" s="83">
        <v>9217</v>
      </c>
      <c r="K41" s="83">
        <v>10105</v>
      </c>
      <c r="L41" s="83">
        <v>10672</v>
      </c>
      <c r="M41" s="84">
        <v>11401</v>
      </c>
    </row>
    <row r="42" spans="2:13" ht="27.75" customHeight="1" x14ac:dyDescent="0.15">
      <c r="B42" s="1204"/>
      <c r="C42" s="1205"/>
      <c r="D42" s="85"/>
      <c r="E42" s="1208" t="s">
        <v>26</v>
      </c>
      <c r="F42" s="1208"/>
      <c r="G42" s="1208"/>
      <c r="H42" s="1209"/>
      <c r="I42" s="86">
        <v>479</v>
      </c>
      <c r="J42" s="87">
        <v>422</v>
      </c>
      <c r="K42" s="87">
        <v>120</v>
      </c>
      <c r="L42" s="87">
        <v>78</v>
      </c>
      <c r="M42" s="88">
        <v>56</v>
      </c>
    </row>
    <row r="43" spans="2:13" ht="27.75" customHeight="1" x14ac:dyDescent="0.15">
      <c r="B43" s="1204"/>
      <c r="C43" s="1205"/>
      <c r="D43" s="85"/>
      <c r="E43" s="1208" t="s">
        <v>27</v>
      </c>
      <c r="F43" s="1208"/>
      <c r="G43" s="1208"/>
      <c r="H43" s="1209"/>
      <c r="I43" s="86">
        <v>3565</v>
      </c>
      <c r="J43" s="87">
        <v>3487</v>
      </c>
      <c r="K43" s="87">
        <v>3414</v>
      </c>
      <c r="L43" s="87">
        <v>3349</v>
      </c>
      <c r="M43" s="88">
        <v>3215</v>
      </c>
    </row>
    <row r="44" spans="2:13" ht="27.75" customHeight="1" x14ac:dyDescent="0.15">
      <c r="B44" s="1204"/>
      <c r="C44" s="1205"/>
      <c r="D44" s="85"/>
      <c r="E44" s="1208" t="s">
        <v>28</v>
      </c>
      <c r="F44" s="1208"/>
      <c r="G44" s="1208"/>
      <c r="H44" s="1209"/>
      <c r="I44" s="86">
        <v>536</v>
      </c>
      <c r="J44" s="87">
        <v>579</v>
      </c>
      <c r="K44" s="87">
        <v>1500</v>
      </c>
      <c r="L44" s="87">
        <v>1390</v>
      </c>
      <c r="M44" s="88">
        <v>1318</v>
      </c>
    </row>
    <row r="45" spans="2:13" ht="27.75" customHeight="1" x14ac:dyDescent="0.15">
      <c r="B45" s="1204"/>
      <c r="C45" s="1205"/>
      <c r="D45" s="85"/>
      <c r="E45" s="1208" t="s">
        <v>29</v>
      </c>
      <c r="F45" s="1208"/>
      <c r="G45" s="1208"/>
      <c r="H45" s="1209"/>
      <c r="I45" s="86">
        <v>1511</v>
      </c>
      <c r="J45" s="87">
        <v>1431</v>
      </c>
      <c r="K45" s="87">
        <v>1435</v>
      </c>
      <c r="L45" s="87">
        <v>1336</v>
      </c>
      <c r="M45" s="88">
        <v>1275</v>
      </c>
    </row>
    <row r="46" spans="2:13" ht="27.75" customHeight="1" x14ac:dyDescent="0.15">
      <c r="B46" s="1204"/>
      <c r="C46" s="1205"/>
      <c r="D46" s="89"/>
      <c r="E46" s="1208" t="s">
        <v>30</v>
      </c>
      <c r="F46" s="1208"/>
      <c r="G46" s="1208"/>
      <c r="H46" s="1209"/>
      <c r="I46" s="86" t="s">
        <v>489</v>
      </c>
      <c r="J46" s="87" t="s">
        <v>489</v>
      </c>
      <c r="K46" s="87" t="s">
        <v>489</v>
      </c>
      <c r="L46" s="87" t="s">
        <v>489</v>
      </c>
      <c r="M46" s="88" t="s">
        <v>489</v>
      </c>
    </row>
    <row r="47" spans="2:13" ht="27.75" customHeight="1" x14ac:dyDescent="0.15">
      <c r="B47" s="1204"/>
      <c r="C47" s="1205"/>
      <c r="D47" s="90"/>
      <c r="E47" s="1218" t="s">
        <v>31</v>
      </c>
      <c r="F47" s="1219"/>
      <c r="G47" s="1219"/>
      <c r="H47" s="1220"/>
      <c r="I47" s="86" t="s">
        <v>489</v>
      </c>
      <c r="J47" s="87" t="s">
        <v>489</v>
      </c>
      <c r="K47" s="87" t="s">
        <v>489</v>
      </c>
      <c r="L47" s="87" t="s">
        <v>489</v>
      </c>
      <c r="M47" s="88" t="s">
        <v>489</v>
      </c>
    </row>
    <row r="48" spans="2:13" ht="27.75" customHeight="1" x14ac:dyDescent="0.15">
      <c r="B48" s="1204"/>
      <c r="C48" s="1205"/>
      <c r="D48" s="85"/>
      <c r="E48" s="1208" t="s">
        <v>32</v>
      </c>
      <c r="F48" s="1208"/>
      <c r="G48" s="1208"/>
      <c r="H48" s="1209"/>
      <c r="I48" s="86" t="s">
        <v>489</v>
      </c>
      <c r="J48" s="87" t="s">
        <v>489</v>
      </c>
      <c r="K48" s="87" t="s">
        <v>489</v>
      </c>
      <c r="L48" s="87" t="s">
        <v>489</v>
      </c>
      <c r="M48" s="88" t="s">
        <v>489</v>
      </c>
    </row>
    <row r="49" spans="2:13" ht="27.75" customHeight="1" x14ac:dyDescent="0.15">
      <c r="B49" s="1206"/>
      <c r="C49" s="1207"/>
      <c r="D49" s="85"/>
      <c r="E49" s="1208" t="s">
        <v>33</v>
      </c>
      <c r="F49" s="1208"/>
      <c r="G49" s="1208"/>
      <c r="H49" s="1209"/>
      <c r="I49" s="86" t="s">
        <v>489</v>
      </c>
      <c r="J49" s="87" t="s">
        <v>489</v>
      </c>
      <c r="K49" s="87" t="s">
        <v>489</v>
      </c>
      <c r="L49" s="87" t="s">
        <v>489</v>
      </c>
      <c r="M49" s="88" t="s">
        <v>489</v>
      </c>
    </row>
    <row r="50" spans="2:13" ht="27.75" customHeight="1" x14ac:dyDescent="0.15">
      <c r="B50" s="1202" t="s">
        <v>34</v>
      </c>
      <c r="C50" s="1203"/>
      <c r="D50" s="91"/>
      <c r="E50" s="1208" t="s">
        <v>35</v>
      </c>
      <c r="F50" s="1208"/>
      <c r="G50" s="1208"/>
      <c r="H50" s="1209"/>
      <c r="I50" s="86">
        <v>2925</v>
      </c>
      <c r="J50" s="87">
        <v>3028</v>
      </c>
      <c r="K50" s="87">
        <v>2914</v>
      </c>
      <c r="L50" s="87">
        <v>2696</v>
      </c>
      <c r="M50" s="88">
        <v>2298</v>
      </c>
    </row>
    <row r="51" spans="2:13" ht="27.75" customHeight="1" x14ac:dyDescent="0.15">
      <c r="B51" s="1204"/>
      <c r="C51" s="1205"/>
      <c r="D51" s="85"/>
      <c r="E51" s="1208" t="s">
        <v>36</v>
      </c>
      <c r="F51" s="1208"/>
      <c r="G51" s="1208"/>
      <c r="H51" s="1209"/>
      <c r="I51" s="86">
        <v>1190</v>
      </c>
      <c r="J51" s="87">
        <v>1119</v>
      </c>
      <c r="K51" s="87">
        <v>1114</v>
      </c>
      <c r="L51" s="87">
        <v>1109</v>
      </c>
      <c r="M51" s="88">
        <v>1105</v>
      </c>
    </row>
    <row r="52" spans="2:13" ht="27.75" customHeight="1" x14ac:dyDescent="0.15">
      <c r="B52" s="1206"/>
      <c r="C52" s="1207"/>
      <c r="D52" s="85"/>
      <c r="E52" s="1208" t="s">
        <v>37</v>
      </c>
      <c r="F52" s="1208"/>
      <c r="G52" s="1208"/>
      <c r="H52" s="1209"/>
      <c r="I52" s="86">
        <v>9863</v>
      </c>
      <c r="J52" s="87">
        <v>10483</v>
      </c>
      <c r="K52" s="87">
        <v>10456</v>
      </c>
      <c r="L52" s="87">
        <v>10738</v>
      </c>
      <c r="M52" s="88">
        <v>10586</v>
      </c>
    </row>
    <row r="53" spans="2:13" ht="27.75" customHeight="1" thickBot="1" x14ac:dyDescent="0.2">
      <c r="B53" s="1210" t="s">
        <v>21</v>
      </c>
      <c r="C53" s="1211"/>
      <c r="D53" s="92"/>
      <c r="E53" s="1212" t="s">
        <v>38</v>
      </c>
      <c r="F53" s="1212"/>
      <c r="G53" s="1212"/>
      <c r="H53" s="1213"/>
      <c r="I53" s="93">
        <v>1663</v>
      </c>
      <c r="J53" s="94">
        <v>506</v>
      </c>
      <c r="K53" s="94">
        <v>2090</v>
      </c>
      <c r="L53" s="94">
        <v>2282</v>
      </c>
      <c r="M53" s="95">
        <v>3276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561</v>
      </c>
      <c r="I42" s="354"/>
      <c r="J42" s="354"/>
      <c r="K42" s="354"/>
      <c r="L42" s="246"/>
      <c r="M42" s="246"/>
      <c r="N42" s="246"/>
      <c r="O42" s="246"/>
    </row>
    <row r="43" spans="2:17" x14ac:dyDescent="0.15">
      <c r="B43" s="250"/>
      <c r="C43" s="246"/>
      <c r="D43" s="246"/>
      <c r="E43" s="246"/>
      <c r="F43" s="246"/>
      <c r="G43" s="1235" t="s">
        <v>570</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562</v>
      </c>
    </row>
    <row r="50" spans="1:17" x14ac:dyDescent="0.15">
      <c r="B50" s="250"/>
      <c r="C50" s="246"/>
      <c r="D50" s="246"/>
      <c r="E50" s="246"/>
      <c r="F50" s="246"/>
      <c r="G50" s="1244"/>
      <c r="H50" s="1245"/>
      <c r="I50" s="1245"/>
      <c r="J50" s="1246"/>
      <c r="K50" s="356" t="s">
        <v>529</v>
      </c>
      <c r="L50" s="356" t="s">
        <v>530</v>
      </c>
      <c r="M50" s="356" t="s">
        <v>531</v>
      </c>
      <c r="N50" s="356" t="s">
        <v>532</v>
      </c>
      <c r="O50" s="356" t="s">
        <v>533</v>
      </c>
    </row>
    <row r="51" spans="1:17" x14ac:dyDescent="0.15">
      <c r="B51" s="250"/>
      <c r="C51" s="246"/>
      <c r="D51" s="246"/>
      <c r="E51" s="246"/>
      <c r="F51" s="246"/>
      <c r="G51" s="1247" t="s">
        <v>563</v>
      </c>
      <c r="H51" s="1248"/>
      <c r="I51" s="1253" t="s">
        <v>564</v>
      </c>
      <c r="J51" s="1253"/>
      <c r="K51" s="1255"/>
      <c r="L51" s="1255"/>
      <c r="M51" s="1255"/>
      <c r="N51" s="1255"/>
      <c r="O51" s="1221">
        <v>55.4</v>
      </c>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566</v>
      </c>
      <c r="J53" s="1233"/>
      <c r="K53" s="1256"/>
      <c r="L53" s="1256"/>
      <c r="M53" s="1256"/>
      <c r="N53" s="1256"/>
      <c r="O53" s="1225">
        <v>47.7</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565</v>
      </c>
      <c r="H55" s="1228"/>
      <c r="I55" s="1233" t="s">
        <v>564</v>
      </c>
      <c r="J55" s="1233"/>
      <c r="K55" s="1255"/>
      <c r="L55" s="1255"/>
      <c r="M55" s="1255"/>
      <c r="N55" s="1255"/>
      <c r="O55" s="1221">
        <v>21</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566</v>
      </c>
      <c r="J57" s="1223"/>
      <c r="K57" s="1256"/>
      <c r="L57" s="1256"/>
      <c r="M57" s="1256"/>
      <c r="N57" s="1256"/>
      <c r="O57" s="1225">
        <v>53.4</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567</v>
      </c>
      <c r="C63" s="246"/>
      <c r="D63" s="246"/>
      <c r="E63" s="246"/>
      <c r="F63" s="246"/>
      <c r="G63" s="246"/>
      <c r="H63" s="246"/>
      <c r="I63" s="246"/>
      <c r="J63" s="246"/>
      <c r="K63" s="246"/>
      <c r="L63" s="246"/>
      <c r="M63" s="246"/>
      <c r="N63" s="246"/>
      <c r="O63" s="246"/>
    </row>
    <row r="64" spans="1:17" x14ac:dyDescent="0.15">
      <c r="B64" s="250"/>
      <c r="C64" s="246"/>
      <c r="D64" s="246"/>
      <c r="E64" s="246"/>
      <c r="F64" s="246"/>
      <c r="G64" s="353" t="s">
        <v>561</v>
      </c>
      <c r="I64" s="354"/>
      <c r="J64" s="354"/>
      <c r="K64" s="354"/>
      <c r="L64" s="246"/>
      <c r="M64" s="246"/>
      <c r="N64" s="246"/>
      <c r="O64" s="246"/>
    </row>
    <row r="65" spans="2:30" x14ac:dyDescent="0.15">
      <c r="B65" s="250"/>
      <c r="C65" s="246"/>
      <c r="D65" s="246"/>
      <c r="E65" s="246"/>
      <c r="F65" s="246"/>
      <c r="G65" s="1235" t="s">
        <v>571</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568</v>
      </c>
      <c r="I71" s="370"/>
      <c r="J71" s="366"/>
      <c r="K71" s="366"/>
      <c r="L71" s="367"/>
      <c r="M71" s="366"/>
      <c r="N71" s="367"/>
      <c r="O71" s="368"/>
    </row>
    <row r="72" spans="2:30" x14ac:dyDescent="0.15">
      <c r="B72" s="250"/>
      <c r="C72" s="246"/>
      <c r="D72" s="246"/>
      <c r="E72" s="246"/>
      <c r="F72" s="246"/>
      <c r="G72" s="1244"/>
      <c r="H72" s="1245"/>
      <c r="I72" s="1245"/>
      <c r="J72" s="1246"/>
      <c r="K72" s="356" t="s">
        <v>529</v>
      </c>
      <c r="L72" s="356" t="s">
        <v>530</v>
      </c>
      <c r="M72" s="356" t="s">
        <v>531</v>
      </c>
      <c r="N72" s="356" t="s">
        <v>532</v>
      </c>
      <c r="O72" s="356" t="s">
        <v>533</v>
      </c>
    </row>
    <row r="73" spans="2:30" x14ac:dyDescent="0.15">
      <c r="B73" s="250"/>
      <c r="C73" s="246"/>
      <c r="D73" s="246"/>
      <c r="E73" s="246"/>
      <c r="F73" s="246"/>
      <c r="G73" s="1247" t="s">
        <v>563</v>
      </c>
      <c r="H73" s="1248"/>
      <c r="I73" s="1253" t="s">
        <v>564</v>
      </c>
      <c r="J73" s="1253"/>
      <c r="K73" s="1234">
        <v>28.6</v>
      </c>
      <c r="L73" s="1234">
        <v>8.6</v>
      </c>
      <c r="M73" s="1221">
        <v>36.200000000000003</v>
      </c>
      <c r="N73" s="1221">
        <v>38.6</v>
      </c>
      <c r="O73" s="1221">
        <v>55.4</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569</v>
      </c>
      <c r="J75" s="1233"/>
      <c r="K75" s="1225">
        <v>8.8000000000000007</v>
      </c>
      <c r="L75" s="1225">
        <v>8.3000000000000007</v>
      </c>
      <c r="M75" s="1225">
        <v>8.1999999999999993</v>
      </c>
      <c r="N75" s="1225">
        <v>8.3000000000000007</v>
      </c>
      <c r="O75" s="1225">
        <v>8.9</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565</v>
      </c>
      <c r="H77" s="1228"/>
      <c r="I77" s="1233" t="s">
        <v>564</v>
      </c>
      <c r="J77" s="1233"/>
      <c r="K77" s="1234">
        <v>30.7</v>
      </c>
      <c r="L77" s="1234">
        <v>22.3</v>
      </c>
      <c r="M77" s="1221">
        <v>20.3</v>
      </c>
      <c r="N77" s="1221">
        <v>13</v>
      </c>
      <c r="O77" s="1221">
        <v>21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569</v>
      </c>
      <c r="J79" s="1223"/>
      <c r="K79" s="1224">
        <v>9.1999999999999993</v>
      </c>
      <c r="L79" s="1224">
        <v>8.5</v>
      </c>
      <c r="M79" s="1224">
        <v>7.7</v>
      </c>
      <c r="N79" s="1224">
        <v>6.8</v>
      </c>
      <c r="O79" s="1224">
        <v>6.8</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528</v>
      </c>
      <c r="G2" s="113"/>
      <c r="H2" s="114"/>
    </row>
    <row r="3" spans="1:8" x14ac:dyDescent="0.15">
      <c r="A3" s="110" t="s">
        <v>521</v>
      </c>
      <c r="B3" s="115"/>
      <c r="C3" s="116"/>
      <c r="D3" s="117">
        <v>53238</v>
      </c>
      <c r="E3" s="118"/>
      <c r="F3" s="119">
        <v>46819</v>
      </c>
      <c r="G3" s="120"/>
      <c r="H3" s="121"/>
    </row>
    <row r="4" spans="1:8" x14ac:dyDescent="0.15">
      <c r="A4" s="122"/>
      <c r="B4" s="123"/>
      <c r="C4" s="124"/>
      <c r="D4" s="125">
        <v>28789</v>
      </c>
      <c r="E4" s="126"/>
      <c r="F4" s="127">
        <v>24121</v>
      </c>
      <c r="G4" s="128"/>
      <c r="H4" s="129"/>
    </row>
    <row r="5" spans="1:8" x14ac:dyDescent="0.15">
      <c r="A5" s="110" t="s">
        <v>523</v>
      </c>
      <c r="B5" s="115"/>
      <c r="C5" s="116"/>
      <c r="D5" s="117">
        <v>37814</v>
      </c>
      <c r="E5" s="118"/>
      <c r="F5" s="119">
        <v>53270</v>
      </c>
      <c r="G5" s="120"/>
      <c r="H5" s="121"/>
    </row>
    <row r="6" spans="1:8" x14ac:dyDescent="0.15">
      <c r="A6" s="122"/>
      <c r="B6" s="123"/>
      <c r="C6" s="124"/>
      <c r="D6" s="125">
        <v>28160</v>
      </c>
      <c r="E6" s="126"/>
      <c r="F6" s="127">
        <v>24316</v>
      </c>
      <c r="G6" s="128"/>
      <c r="H6" s="129"/>
    </row>
    <row r="7" spans="1:8" x14ac:dyDescent="0.15">
      <c r="A7" s="110" t="s">
        <v>524</v>
      </c>
      <c r="B7" s="115"/>
      <c r="C7" s="116"/>
      <c r="D7" s="117">
        <v>95450</v>
      </c>
      <c r="E7" s="118"/>
      <c r="F7" s="119">
        <v>53292</v>
      </c>
      <c r="G7" s="120"/>
      <c r="H7" s="121"/>
    </row>
    <row r="8" spans="1:8" x14ac:dyDescent="0.15">
      <c r="A8" s="122"/>
      <c r="B8" s="123"/>
      <c r="C8" s="124"/>
      <c r="D8" s="125">
        <v>76805</v>
      </c>
      <c r="E8" s="126"/>
      <c r="F8" s="127">
        <v>28900</v>
      </c>
      <c r="G8" s="128"/>
      <c r="H8" s="129"/>
    </row>
    <row r="9" spans="1:8" x14ac:dyDescent="0.15">
      <c r="A9" s="110" t="s">
        <v>525</v>
      </c>
      <c r="B9" s="115"/>
      <c r="C9" s="116"/>
      <c r="D9" s="117">
        <v>88843</v>
      </c>
      <c r="E9" s="118"/>
      <c r="F9" s="119">
        <v>49919</v>
      </c>
      <c r="G9" s="120"/>
      <c r="H9" s="121"/>
    </row>
    <row r="10" spans="1:8" x14ac:dyDescent="0.15">
      <c r="A10" s="122"/>
      <c r="B10" s="123"/>
      <c r="C10" s="124"/>
      <c r="D10" s="125">
        <v>52994</v>
      </c>
      <c r="E10" s="126"/>
      <c r="F10" s="127">
        <v>26398</v>
      </c>
      <c r="G10" s="128"/>
      <c r="H10" s="129"/>
    </row>
    <row r="11" spans="1:8" x14ac:dyDescent="0.15">
      <c r="A11" s="110" t="s">
        <v>526</v>
      </c>
      <c r="B11" s="115"/>
      <c r="C11" s="116"/>
      <c r="D11" s="117">
        <v>88831</v>
      </c>
      <c r="E11" s="118"/>
      <c r="F11" s="119">
        <v>47738</v>
      </c>
      <c r="G11" s="120"/>
      <c r="H11" s="121"/>
    </row>
    <row r="12" spans="1:8" x14ac:dyDescent="0.15">
      <c r="A12" s="122"/>
      <c r="B12" s="123"/>
      <c r="C12" s="130"/>
      <c r="D12" s="125">
        <v>40984</v>
      </c>
      <c r="E12" s="126"/>
      <c r="F12" s="127">
        <v>24937</v>
      </c>
      <c r="G12" s="128"/>
      <c r="H12" s="129"/>
    </row>
    <row r="13" spans="1:8" x14ac:dyDescent="0.15">
      <c r="A13" s="110"/>
      <c r="B13" s="115"/>
      <c r="C13" s="131"/>
      <c r="D13" s="132">
        <v>72835</v>
      </c>
      <c r="E13" s="133"/>
      <c r="F13" s="134">
        <v>50208</v>
      </c>
      <c r="G13" s="135"/>
      <c r="H13" s="121"/>
    </row>
    <row r="14" spans="1:8" x14ac:dyDescent="0.15">
      <c r="A14" s="122"/>
      <c r="B14" s="123"/>
      <c r="C14" s="124"/>
      <c r="D14" s="125">
        <v>45546</v>
      </c>
      <c r="E14" s="126"/>
      <c r="F14" s="127">
        <v>25734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1.53</v>
      </c>
      <c r="C19" s="136">
        <f>ROUND(VALUE(SUBSTITUTE(実質収支比率等に係る経年分析!G$48,"▲","-")),2)</f>
        <v>2.86</v>
      </c>
      <c r="D19" s="136">
        <f>ROUND(VALUE(SUBSTITUTE(実質収支比率等に係る経年分析!H$48,"▲","-")),2)</f>
        <v>3.48</v>
      </c>
      <c r="E19" s="136">
        <f>ROUND(VALUE(SUBSTITUTE(実質収支比率等に係る経年分析!I$48,"▲","-")),2)</f>
        <v>3.27</v>
      </c>
      <c r="F19" s="136">
        <f>ROUND(VALUE(SUBSTITUTE(実質収支比率等に係る経年分析!J$48,"▲","-")),2)</f>
        <v>2.98</v>
      </c>
    </row>
    <row r="20" spans="1:11" x14ac:dyDescent="0.15">
      <c r="A20" s="136" t="s">
        <v>43</v>
      </c>
      <c r="B20" s="136">
        <f>ROUND(VALUE(SUBSTITUTE(実質収支比率等に係る経年分析!F$47,"▲","-")),2)</f>
        <v>14.56</v>
      </c>
      <c r="C20" s="136">
        <f>ROUND(VALUE(SUBSTITUTE(実質収支比率等に係る経年分析!G$47,"▲","-")),2)</f>
        <v>15.28</v>
      </c>
      <c r="D20" s="136">
        <f>ROUND(VALUE(SUBSTITUTE(実質収支比率等に係る経年分析!H$47,"▲","-")),2)</f>
        <v>15.05</v>
      </c>
      <c r="E20" s="136">
        <f>ROUND(VALUE(SUBSTITUTE(実質収支比率等に係る経年分析!I$47,"▲","-")),2)</f>
        <v>14.71</v>
      </c>
      <c r="F20" s="136">
        <f>ROUND(VALUE(SUBSTITUTE(実質収支比率等に係る経年分析!J$47,"▲","-")),2)</f>
        <v>13.25</v>
      </c>
    </row>
    <row r="21" spans="1:11" x14ac:dyDescent="0.15">
      <c r="A21" s="136" t="s">
        <v>44</v>
      </c>
      <c r="B21" s="136">
        <f>IF(ISNUMBER(VALUE(SUBSTITUTE(実質収支比率等に係る経年分析!F$49,"▲","-"))),ROUND(VALUE(SUBSTITUTE(実質収支比率等に係る経年分析!F$49,"▲","-")),2),NA())</f>
        <v>-0.55000000000000004</v>
      </c>
      <c r="C21" s="136">
        <f>IF(ISNUMBER(VALUE(SUBSTITUTE(実質収支比率等に係る経年分析!G$49,"▲","-"))),ROUND(VALUE(SUBSTITUTE(実質収支比率等に係る経年分析!G$49,"▲","-")),2),NA())</f>
        <v>2.3199999999999998</v>
      </c>
      <c r="D21" s="136">
        <f>IF(ISNUMBER(VALUE(SUBSTITUTE(実質収支比率等に係る経年分析!H$49,"▲","-"))),ROUND(VALUE(SUBSTITUTE(実質収支比率等に係る経年分析!H$49,"▲","-")),2),NA())</f>
        <v>0.15</v>
      </c>
      <c r="E21" s="136">
        <f>IF(ISNUMBER(VALUE(SUBSTITUTE(実質収支比率等に係る経年分析!I$49,"▲","-"))),ROUND(VALUE(SUBSTITUTE(実質収支比率等に係る経年分析!I$49,"▲","-")),2),NA())</f>
        <v>-0.13</v>
      </c>
      <c r="F21" s="136">
        <f>IF(ISNUMBER(VALUE(SUBSTITUTE(実質収支比率等に係る経年分析!J$49,"▲","-"))),ROUND(VALUE(SUBSTITUTE(実質収支比率等に係る経年分析!J$49,"▲","-")),2),NA())</f>
        <v>-1.75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0.09</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0.09</v>
      </c>
    </row>
    <row r="32" spans="1:11" x14ac:dyDescent="0.15">
      <c r="A32" s="137" t="str">
        <f>IF(連結実質赤字比率に係る赤字・黒字の構成分析!C$38="",NA(),連結実質赤字比率に係る赤字・黒字の構成分析!C$38)</f>
        <v>土地造成事業特別会計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1.1100000000000001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1.46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0.13</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0.53</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1.53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2.85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3.47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3.26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2.97</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4.34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4.51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5.05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5.47</v>
      </c>
    </row>
    <row r="36" spans="1:16" x14ac:dyDescent="0.15">
      <c r="A36" s="137" t="str">
        <f>IF(連結実質赤字比率に係る赤字・黒字の構成分析!C$34="",NA(),連結実質赤字比率に係る赤字・黒字の構成分析!C$34)</f>
        <v>国民健康保険特別会計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0.85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0.45</v>
      </c>
      <c r="F36" s="137">
        <f>IF(ROUND(VALUE(SUBSTITUTE(連結実質赤字比率に係る赤字・黒字の構成分析!H$34,"▲", "-")), 2) &lt; 0, ABS(ROUND(VALUE(SUBSTITUTE(連結実質赤字比率に係る赤字・黒字の構成分析!H$34,"▲", "-")), 2)), NA())</f>
        <v>0.54</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1.39</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1.19</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983</v>
      </c>
      <c r="E42" s="138"/>
      <c r="F42" s="138"/>
      <c r="G42" s="138">
        <f>'実質公債費比率（分子）の構造'!L$52</f>
        <v>1041</v>
      </c>
      <c r="H42" s="138"/>
      <c r="I42" s="138"/>
      <c r="J42" s="138">
        <f>'実質公債費比率（分子）の構造'!M$52</f>
        <v>1050</v>
      </c>
      <c r="K42" s="138"/>
      <c r="L42" s="138"/>
      <c r="M42" s="138">
        <f>'実質公債費比率（分子）の構造'!N$52</f>
        <v>1067</v>
      </c>
      <c r="N42" s="138"/>
      <c r="O42" s="138"/>
      <c r="P42" s="138">
        <f>'実質公債費比率（分子）の構造'!O$52</f>
        <v>1043</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38</v>
      </c>
      <c r="C44" s="138"/>
      <c r="D44" s="138"/>
      <c r="E44" s="138">
        <f>'実質公債費比率（分子）の構造'!L$50</f>
        <v>18</v>
      </c>
      <c r="F44" s="138"/>
      <c r="G44" s="138"/>
      <c r="H44" s="138">
        <f>'実質公債費比率（分子）の構造'!M$50</f>
        <v>17</v>
      </c>
      <c r="I44" s="138"/>
      <c r="J44" s="138"/>
      <c r="K44" s="138">
        <f>'実質公債費比率（分子）の構造'!N$50</f>
        <v>14</v>
      </c>
      <c r="L44" s="138"/>
      <c r="M44" s="138"/>
      <c r="N44" s="138">
        <f>'実質公債費比率（分子）の構造'!O$50</f>
        <v>13</v>
      </c>
      <c r="O44" s="138"/>
      <c r="P44" s="138"/>
    </row>
    <row r="45" spans="1:16" x14ac:dyDescent="0.15">
      <c r="A45" s="138" t="s">
        <v>54</v>
      </c>
      <c r="B45" s="138">
        <f>'実質公債費比率（分子）の構造'!K$49</f>
        <v>99</v>
      </c>
      <c r="C45" s="138"/>
      <c r="D45" s="138"/>
      <c r="E45" s="138">
        <f>'実質公債費比率（分子）の構造'!L$49</f>
        <v>97</v>
      </c>
      <c r="F45" s="138"/>
      <c r="G45" s="138"/>
      <c r="H45" s="138">
        <f>'実質公債費比率（分子）の構造'!M$49</f>
        <v>86</v>
      </c>
      <c r="I45" s="138"/>
      <c r="J45" s="138"/>
      <c r="K45" s="138">
        <f>'実質公債費比率（分子）の構造'!N$49</f>
        <v>87</v>
      </c>
      <c r="L45" s="138"/>
      <c r="M45" s="138"/>
      <c r="N45" s="138">
        <f>'実質公債費比率（分子）の構造'!O$49</f>
        <v>123</v>
      </c>
      <c r="O45" s="138"/>
      <c r="P45" s="138"/>
    </row>
    <row r="46" spans="1:16" x14ac:dyDescent="0.15">
      <c r="A46" s="138" t="s">
        <v>55</v>
      </c>
      <c r="B46" s="138">
        <f>'実質公債費比率（分子）の構造'!K$48</f>
        <v>328</v>
      </c>
      <c r="C46" s="138"/>
      <c r="D46" s="138"/>
      <c r="E46" s="138">
        <f>'実質公債費比率（分子）の構造'!L$48</f>
        <v>380</v>
      </c>
      <c r="F46" s="138"/>
      <c r="G46" s="138"/>
      <c r="H46" s="138">
        <f>'実質公債費比率（分子）の構造'!M$48</f>
        <v>370</v>
      </c>
      <c r="I46" s="138"/>
      <c r="J46" s="138"/>
      <c r="K46" s="138">
        <f>'実質公債費比率（分子）の構造'!N$48</f>
        <v>465</v>
      </c>
      <c r="L46" s="138"/>
      <c r="M46" s="138"/>
      <c r="N46" s="138">
        <f>'実質公債費比率（分子）の構造'!O$48</f>
        <v>456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1033</v>
      </c>
      <c r="C49" s="138"/>
      <c r="D49" s="138"/>
      <c r="E49" s="138">
        <f>'実質公債費比率（分子）の構造'!L$45</f>
        <v>1024</v>
      </c>
      <c r="F49" s="138"/>
      <c r="G49" s="138"/>
      <c r="H49" s="138">
        <f>'実質公債費比率（分子）の構造'!M$45</f>
        <v>1029</v>
      </c>
      <c r="I49" s="138"/>
      <c r="J49" s="138"/>
      <c r="K49" s="138">
        <f>'実質公債費比率（分子）の構造'!N$45</f>
        <v>1042</v>
      </c>
      <c r="L49" s="138"/>
      <c r="M49" s="138"/>
      <c r="N49" s="138">
        <f>'実質公債費比率（分子）の構造'!O$45</f>
        <v>1038</v>
      </c>
      <c r="O49" s="138"/>
      <c r="P49" s="138"/>
    </row>
    <row r="50" spans="1:16" x14ac:dyDescent="0.15">
      <c r="A50" s="138" t="s">
        <v>59</v>
      </c>
      <c r="B50" s="138" t="e">
        <f>NA()</f>
        <v>#N/A</v>
      </c>
      <c r="C50" s="138">
        <f>IF(ISNUMBER('実質公債費比率（分子）の構造'!K$53),'実質公債費比率（分子）の構造'!K$53,NA())</f>
        <v>515</v>
      </c>
      <c r="D50" s="138" t="e">
        <f>NA()</f>
        <v>#N/A</v>
      </c>
      <c r="E50" s="138" t="e">
        <f>NA()</f>
        <v>#N/A</v>
      </c>
      <c r="F50" s="138">
        <f>IF(ISNUMBER('実質公債費比率（分子）の構造'!L$53),'実質公債費比率（分子）の構造'!L$53,NA())</f>
        <v>478</v>
      </c>
      <c r="G50" s="138" t="e">
        <f>NA()</f>
        <v>#N/A</v>
      </c>
      <c r="H50" s="138" t="e">
        <f>NA()</f>
        <v>#N/A</v>
      </c>
      <c r="I50" s="138">
        <f>IF(ISNUMBER('実質公債費比率（分子）の構造'!M$53),'実質公債費比率（分子）の構造'!M$53,NA())</f>
        <v>452</v>
      </c>
      <c r="J50" s="138" t="e">
        <f>NA()</f>
        <v>#N/A</v>
      </c>
      <c r="K50" s="138" t="e">
        <f>NA()</f>
        <v>#N/A</v>
      </c>
      <c r="L50" s="138">
        <f>IF(ISNUMBER('実質公債費比率（分子）の構造'!N$53),'実質公債費比率（分子）の構造'!N$53,NA())</f>
        <v>541</v>
      </c>
      <c r="M50" s="138" t="e">
        <f>NA()</f>
        <v>#N/A</v>
      </c>
      <c r="N50" s="138" t="e">
        <f>NA()</f>
        <v>#N/A</v>
      </c>
      <c r="O50" s="138">
        <f>IF(ISNUMBER('実質公債費比率（分子）の構造'!O$53),'実質公債費比率（分子）の構造'!O$53,NA())</f>
        <v>587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9863</v>
      </c>
      <c r="E56" s="137"/>
      <c r="F56" s="137"/>
      <c r="G56" s="137">
        <f>'将来負担比率（分子）の構造'!J$52</f>
        <v>10483</v>
      </c>
      <c r="H56" s="137"/>
      <c r="I56" s="137"/>
      <c r="J56" s="137">
        <f>'将来負担比率（分子）の構造'!K$52</f>
        <v>10456</v>
      </c>
      <c r="K56" s="137"/>
      <c r="L56" s="137"/>
      <c r="M56" s="137">
        <f>'将来負担比率（分子）の構造'!L$52</f>
        <v>10738</v>
      </c>
      <c r="N56" s="137"/>
      <c r="O56" s="137"/>
      <c r="P56" s="137">
        <f>'将来負担比率（分子）の構造'!M$52</f>
        <v>10586</v>
      </c>
    </row>
    <row r="57" spans="1:16" x14ac:dyDescent="0.15">
      <c r="A57" s="137" t="s">
        <v>36</v>
      </c>
      <c r="B57" s="137"/>
      <c r="C57" s="137"/>
      <c r="D57" s="137">
        <f>'将来負担比率（分子）の構造'!I$51</f>
        <v>1190</v>
      </c>
      <c r="E57" s="137"/>
      <c r="F57" s="137"/>
      <c r="G57" s="137">
        <f>'将来負担比率（分子）の構造'!J$51</f>
        <v>1119</v>
      </c>
      <c r="H57" s="137"/>
      <c r="I57" s="137"/>
      <c r="J57" s="137">
        <f>'将来負担比率（分子）の構造'!K$51</f>
        <v>1114</v>
      </c>
      <c r="K57" s="137"/>
      <c r="L57" s="137"/>
      <c r="M57" s="137">
        <f>'将来負担比率（分子）の構造'!L$51</f>
        <v>1109</v>
      </c>
      <c r="N57" s="137"/>
      <c r="O57" s="137"/>
      <c r="P57" s="137">
        <f>'将来負担比率（分子）の構造'!M$51</f>
        <v>1105</v>
      </c>
    </row>
    <row r="58" spans="1:16" x14ac:dyDescent="0.15">
      <c r="A58" s="137" t="s">
        <v>35</v>
      </c>
      <c r="B58" s="137"/>
      <c r="C58" s="137"/>
      <c r="D58" s="137">
        <f>'将来負担比率（分子）の構造'!I$50</f>
        <v>2925</v>
      </c>
      <c r="E58" s="137"/>
      <c r="F58" s="137"/>
      <c r="G58" s="137">
        <f>'将来負担比率（分子）の構造'!J$50</f>
        <v>3028</v>
      </c>
      <c r="H58" s="137"/>
      <c r="I58" s="137"/>
      <c r="J58" s="137">
        <f>'将来負担比率（分子）の構造'!K$50</f>
        <v>2914</v>
      </c>
      <c r="K58" s="137"/>
      <c r="L58" s="137"/>
      <c r="M58" s="137">
        <f>'将来負担比率（分子）の構造'!L$50</f>
        <v>2696</v>
      </c>
      <c r="N58" s="137"/>
      <c r="O58" s="137"/>
      <c r="P58" s="137">
        <f>'将来負担比率（分子）の構造'!M$50</f>
        <v>2298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1511</v>
      </c>
      <c r="C62" s="137"/>
      <c r="D62" s="137"/>
      <c r="E62" s="137">
        <f>'将来負担比率（分子）の構造'!J$45</f>
        <v>1431</v>
      </c>
      <c r="F62" s="137"/>
      <c r="G62" s="137"/>
      <c r="H62" s="137">
        <f>'将来負担比率（分子）の構造'!K$45</f>
        <v>1435</v>
      </c>
      <c r="I62" s="137"/>
      <c r="J62" s="137"/>
      <c r="K62" s="137">
        <f>'将来負担比率（分子）の構造'!L$45</f>
        <v>1336</v>
      </c>
      <c r="L62" s="137"/>
      <c r="M62" s="137"/>
      <c r="N62" s="137">
        <f>'将来負担比率（分子）の構造'!M$45</f>
        <v>1275</v>
      </c>
      <c r="O62" s="137"/>
      <c r="P62" s="137"/>
    </row>
    <row r="63" spans="1:16" x14ac:dyDescent="0.15">
      <c r="A63" s="137" t="s">
        <v>28</v>
      </c>
      <c r="B63" s="137">
        <f>'将来負担比率（分子）の構造'!I$44</f>
        <v>536</v>
      </c>
      <c r="C63" s="137"/>
      <c r="D63" s="137"/>
      <c r="E63" s="137">
        <f>'将来負担比率（分子）の構造'!J$44</f>
        <v>579</v>
      </c>
      <c r="F63" s="137"/>
      <c r="G63" s="137"/>
      <c r="H63" s="137">
        <f>'将来負担比率（分子）の構造'!K$44</f>
        <v>1500</v>
      </c>
      <c r="I63" s="137"/>
      <c r="J63" s="137"/>
      <c r="K63" s="137">
        <f>'将来負担比率（分子）の構造'!L$44</f>
        <v>1390</v>
      </c>
      <c r="L63" s="137"/>
      <c r="M63" s="137"/>
      <c r="N63" s="137">
        <f>'将来負担比率（分子）の構造'!M$44</f>
        <v>1318</v>
      </c>
      <c r="O63" s="137"/>
      <c r="P63" s="137"/>
    </row>
    <row r="64" spans="1:16" x14ac:dyDescent="0.15">
      <c r="A64" s="137" t="s">
        <v>27</v>
      </c>
      <c r="B64" s="137">
        <f>'将来負担比率（分子）の構造'!I$43</f>
        <v>3565</v>
      </c>
      <c r="C64" s="137"/>
      <c r="D64" s="137"/>
      <c r="E64" s="137">
        <f>'将来負担比率（分子）の構造'!J$43</f>
        <v>3487</v>
      </c>
      <c r="F64" s="137"/>
      <c r="G64" s="137"/>
      <c r="H64" s="137">
        <f>'将来負担比率（分子）の構造'!K$43</f>
        <v>3414</v>
      </c>
      <c r="I64" s="137"/>
      <c r="J64" s="137"/>
      <c r="K64" s="137">
        <f>'将来負担比率（分子）の構造'!L$43</f>
        <v>3349</v>
      </c>
      <c r="L64" s="137"/>
      <c r="M64" s="137"/>
      <c r="N64" s="137">
        <f>'将来負担比率（分子）の構造'!M$43</f>
        <v>3215</v>
      </c>
      <c r="O64" s="137"/>
      <c r="P64" s="137"/>
    </row>
    <row r="65" spans="1:16" x14ac:dyDescent="0.15">
      <c r="A65" s="137" t="s">
        <v>26</v>
      </c>
      <c r="B65" s="137">
        <f>'将来負担比率（分子）の構造'!I$42</f>
        <v>479</v>
      </c>
      <c r="C65" s="137"/>
      <c r="D65" s="137"/>
      <c r="E65" s="137">
        <f>'将来負担比率（分子）の構造'!J$42</f>
        <v>422</v>
      </c>
      <c r="F65" s="137"/>
      <c r="G65" s="137"/>
      <c r="H65" s="137">
        <f>'将来負担比率（分子）の構造'!K$42</f>
        <v>120</v>
      </c>
      <c r="I65" s="137"/>
      <c r="J65" s="137"/>
      <c r="K65" s="137">
        <f>'将来負担比率（分子）の構造'!L$42</f>
        <v>78</v>
      </c>
      <c r="L65" s="137"/>
      <c r="M65" s="137"/>
      <c r="N65" s="137">
        <f>'将来負担比率（分子）の構造'!M$42</f>
        <v>56</v>
      </c>
      <c r="O65" s="137"/>
      <c r="P65" s="137"/>
    </row>
    <row r="66" spans="1:16" x14ac:dyDescent="0.15">
      <c r="A66" s="137" t="s">
        <v>25</v>
      </c>
      <c r="B66" s="137">
        <f>'将来負担比率（分子）の構造'!I$41</f>
        <v>9552</v>
      </c>
      <c r="C66" s="137"/>
      <c r="D66" s="137"/>
      <c r="E66" s="137">
        <f>'将来負担比率（分子）の構造'!J$41</f>
        <v>9217</v>
      </c>
      <c r="F66" s="137"/>
      <c r="G66" s="137"/>
      <c r="H66" s="137">
        <f>'将来負担比率（分子）の構造'!K$41</f>
        <v>10105</v>
      </c>
      <c r="I66" s="137"/>
      <c r="J66" s="137"/>
      <c r="K66" s="137">
        <f>'将来負担比率（分子）の構造'!L$41</f>
        <v>10672</v>
      </c>
      <c r="L66" s="137"/>
      <c r="M66" s="137"/>
      <c r="N66" s="137">
        <f>'将来負担比率（分子）の構造'!M$41</f>
        <v>11401</v>
      </c>
      <c r="O66" s="137"/>
      <c r="P66" s="137"/>
    </row>
    <row r="67" spans="1:16" x14ac:dyDescent="0.15">
      <c r="A67" s="137" t="s">
        <v>63</v>
      </c>
      <c r="B67" s="137" t="e">
        <f>NA()</f>
        <v>#N/A</v>
      </c>
      <c r="C67" s="137">
        <f>IF(ISNUMBER('将来負担比率（分子）の構造'!I$53), IF('将来負担比率（分子）の構造'!I$53 &lt; 0, 0, '将来負担比率（分子）の構造'!I$53), NA())</f>
        <v>1663</v>
      </c>
      <c r="D67" s="137" t="e">
        <f>NA()</f>
        <v>#N/A</v>
      </c>
      <c r="E67" s="137" t="e">
        <f>NA()</f>
        <v>#N/A</v>
      </c>
      <c r="F67" s="137">
        <f>IF(ISNUMBER('将来負担比率（分子）の構造'!J$53), IF('将来負担比率（分子）の構造'!J$53 &lt; 0, 0, '将来負担比率（分子）の構造'!J$53), NA())</f>
        <v>506</v>
      </c>
      <c r="G67" s="137" t="e">
        <f>NA()</f>
        <v>#N/A</v>
      </c>
      <c r="H67" s="137" t="e">
        <f>NA()</f>
        <v>#N/A</v>
      </c>
      <c r="I67" s="137">
        <f>IF(ISNUMBER('将来負担比率（分子）の構造'!K$53), IF('将来負担比率（分子）の構造'!K$53 &lt; 0, 0, '将来負担比率（分子）の構造'!K$53), NA())</f>
        <v>2090</v>
      </c>
      <c r="J67" s="137" t="e">
        <f>NA()</f>
        <v>#N/A</v>
      </c>
      <c r="K67" s="137" t="e">
        <f>NA()</f>
        <v>#N/A</v>
      </c>
      <c r="L67" s="137">
        <f>IF(ISNUMBER('将来負担比率（分子）の構造'!L$53), IF('将来負担比率（分子）の構造'!L$53 &lt; 0, 0, '将来負担比率（分子）の構造'!L$53), NA())</f>
        <v>2282</v>
      </c>
      <c r="M67" s="137" t="e">
        <f>NA()</f>
        <v>#N/A</v>
      </c>
      <c r="N67" s="137" t="e">
        <f>NA()</f>
        <v>#N/A</v>
      </c>
      <c r="O67" s="137">
        <f>IF(ISNUMBER('将来負担比率（分子）の構造'!M$53), IF('将来負担比率（分子）の構造'!M$53 &lt; 0, 0, '将来負担比率（分子）の構造'!M$53), NA())</f>
        <v>3276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2785970</v>
      </c>
      <c r="S5" s="671"/>
      <c r="T5" s="671"/>
      <c r="U5" s="671"/>
      <c r="V5" s="671"/>
      <c r="W5" s="671"/>
      <c r="X5" s="671"/>
      <c r="Y5" s="718"/>
      <c r="Z5" s="731">
        <v>21.6</v>
      </c>
      <c r="AA5" s="731"/>
      <c r="AB5" s="731"/>
      <c r="AC5" s="731"/>
      <c r="AD5" s="732">
        <v>2785970</v>
      </c>
      <c r="AE5" s="732"/>
      <c r="AF5" s="732"/>
      <c r="AG5" s="732"/>
      <c r="AH5" s="732"/>
      <c r="AI5" s="732"/>
      <c r="AJ5" s="732"/>
      <c r="AK5" s="732"/>
      <c r="AL5" s="719">
        <v>42.6</v>
      </c>
      <c r="AM5" s="688"/>
      <c r="AN5" s="688"/>
      <c r="AO5" s="720"/>
      <c r="AP5" s="707" t="s">
        <v>209</v>
      </c>
      <c r="AQ5" s="708"/>
      <c r="AR5" s="708"/>
      <c r="AS5" s="708"/>
      <c r="AT5" s="708"/>
      <c r="AU5" s="708"/>
      <c r="AV5" s="708"/>
      <c r="AW5" s="708"/>
      <c r="AX5" s="708"/>
      <c r="AY5" s="708"/>
      <c r="AZ5" s="708"/>
      <c r="BA5" s="708"/>
      <c r="BB5" s="708"/>
      <c r="BC5" s="708"/>
      <c r="BD5" s="708"/>
      <c r="BE5" s="708"/>
      <c r="BF5" s="709"/>
      <c r="BG5" s="620">
        <v>2764310</v>
      </c>
      <c r="BH5" s="621"/>
      <c r="BI5" s="621"/>
      <c r="BJ5" s="621"/>
      <c r="BK5" s="621"/>
      <c r="BL5" s="621"/>
      <c r="BM5" s="621"/>
      <c r="BN5" s="622"/>
      <c r="BO5" s="673">
        <v>99.2</v>
      </c>
      <c r="BP5" s="673"/>
      <c r="BQ5" s="673"/>
      <c r="BR5" s="673"/>
      <c r="BS5" s="674">
        <v>37403</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111195</v>
      </c>
      <c r="S6" s="621"/>
      <c r="T6" s="621"/>
      <c r="U6" s="621"/>
      <c r="V6" s="621"/>
      <c r="W6" s="621"/>
      <c r="X6" s="621"/>
      <c r="Y6" s="622"/>
      <c r="Z6" s="673">
        <v>0.9</v>
      </c>
      <c r="AA6" s="673"/>
      <c r="AB6" s="673"/>
      <c r="AC6" s="673"/>
      <c r="AD6" s="674">
        <v>111195</v>
      </c>
      <c r="AE6" s="674"/>
      <c r="AF6" s="674"/>
      <c r="AG6" s="674"/>
      <c r="AH6" s="674"/>
      <c r="AI6" s="674"/>
      <c r="AJ6" s="674"/>
      <c r="AK6" s="674"/>
      <c r="AL6" s="643">
        <v>1.7</v>
      </c>
      <c r="AM6" s="675"/>
      <c r="AN6" s="675"/>
      <c r="AO6" s="676"/>
      <c r="AP6" s="617" t="s">
        <v>214</v>
      </c>
      <c r="AQ6" s="618"/>
      <c r="AR6" s="618"/>
      <c r="AS6" s="618"/>
      <c r="AT6" s="618"/>
      <c r="AU6" s="618"/>
      <c r="AV6" s="618"/>
      <c r="AW6" s="618"/>
      <c r="AX6" s="618"/>
      <c r="AY6" s="618"/>
      <c r="AZ6" s="618"/>
      <c r="BA6" s="618"/>
      <c r="BB6" s="618"/>
      <c r="BC6" s="618"/>
      <c r="BD6" s="618"/>
      <c r="BE6" s="618"/>
      <c r="BF6" s="619"/>
      <c r="BG6" s="620">
        <v>2764310</v>
      </c>
      <c r="BH6" s="621"/>
      <c r="BI6" s="621"/>
      <c r="BJ6" s="621"/>
      <c r="BK6" s="621"/>
      <c r="BL6" s="621"/>
      <c r="BM6" s="621"/>
      <c r="BN6" s="622"/>
      <c r="BO6" s="673">
        <v>99.2</v>
      </c>
      <c r="BP6" s="673"/>
      <c r="BQ6" s="673"/>
      <c r="BR6" s="673"/>
      <c r="BS6" s="674">
        <v>37403</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135245</v>
      </c>
      <c r="CS6" s="621"/>
      <c r="CT6" s="621"/>
      <c r="CU6" s="621"/>
      <c r="CV6" s="621"/>
      <c r="CW6" s="621"/>
      <c r="CX6" s="621"/>
      <c r="CY6" s="622"/>
      <c r="CZ6" s="673">
        <v>1.1000000000000001</v>
      </c>
      <c r="DA6" s="673"/>
      <c r="DB6" s="673"/>
      <c r="DC6" s="673"/>
      <c r="DD6" s="626" t="s">
        <v>216</v>
      </c>
      <c r="DE6" s="621"/>
      <c r="DF6" s="621"/>
      <c r="DG6" s="621"/>
      <c r="DH6" s="621"/>
      <c r="DI6" s="621"/>
      <c r="DJ6" s="621"/>
      <c r="DK6" s="621"/>
      <c r="DL6" s="621"/>
      <c r="DM6" s="621"/>
      <c r="DN6" s="621"/>
      <c r="DO6" s="621"/>
      <c r="DP6" s="622"/>
      <c r="DQ6" s="626">
        <v>135242</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2592</v>
      </c>
      <c r="S7" s="621"/>
      <c r="T7" s="621"/>
      <c r="U7" s="621"/>
      <c r="V7" s="621"/>
      <c r="W7" s="621"/>
      <c r="X7" s="621"/>
      <c r="Y7" s="622"/>
      <c r="Z7" s="673">
        <v>0</v>
      </c>
      <c r="AA7" s="673"/>
      <c r="AB7" s="673"/>
      <c r="AC7" s="673"/>
      <c r="AD7" s="674">
        <v>2592</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1176267</v>
      </c>
      <c r="BH7" s="621"/>
      <c r="BI7" s="621"/>
      <c r="BJ7" s="621"/>
      <c r="BK7" s="621"/>
      <c r="BL7" s="621"/>
      <c r="BM7" s="621"/>
      <c r="BN7" s="622"/>
      <c r="BO7" s="673">
        <v>42.2</v>
      </c>
      <c r="BP7" s="673"/>
      <c r="BQ7" s="673"/>
      <c r="BR7" s="673"/>
      <c r="BS7" s="674">
        <v>37403</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1080280</v>
      </c>
      <c r="CS7" s="621"/>
      <c r="CT7" s="621"/>
      <c r="CU7" s="621"/>
      <c r="CV7" s="621"/>
      <c r="CW7" s="621"/>
      <c r="CX7" s="621"/>
      <c r="CY7" s="622"/>
      <c r="CZ7" s="673">
        <v>8.6</v>
      </c>
      <c r="DA7" s="673"/>
      <c r="DB7" s="673"/>
      <c r="DC7" s="673"/>
      <c r="DD7" s="626">
        <v>101585</v>
      </c>
      <c r="DE7" s="621"/>
      <c r="DF7" s="621"/>
      <c r="DG7" s="621"/>
      <c r="DH7" s="621"/>
      <c r="DI7" s="621"/>
      <c r="DJ7" s="621"/>
      <c r="DK7" s="621"/>
      <c r="DL7" s="621"/>
      <c r="DM7" s="621"/>
      <c r="DN7" s="621"/>
      <c r="DO7" s="621"/>
      <c r="DP7" s="622"/>
      <c r="DQ7" s="626">
        <v>937723</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4809</v>
      </c>
      <c r="S8" s="621"/>
      <c r="T8" s="621"/>
      <c r="U8" s="621"/>
      <c r="V8" s="621"/>
      <c r="W8" s="621"/>
      <c r="X8" s="621"/>
      <c r="Y8" s="622"/>
      <c r="Z8" s="673">
        <v>0</v>
      </c>
      <c r="AA8" s="673"/>
      <c r="AB8" s="673"/>
      <c r="AC8" s="673"/>
      <c r="AD8" s="674">
        <v>4809</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45139</v>
      </c>
      <c r="BH8" s="621"/>
      <c r="BI8" s="621"/>
      <c r="BJ8" s="621"/>
      <c r="BK8" s="621"/>
      <c r="BL8" s="621"/>
      <c r="BM8" s="621"/>
      <c r="BN8" s="622"/>
      <c r="BO8" s="673">
        <v>1.6</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3710463</v>
      </c>
      <c r="CS8" s="621"/>
      <c r="CT8" s="621"/>
      <c r="CU8" s="621"/>
      <c r="CV8" s="621"/>
      <c r="CW8" s="621"/>
      <c r="CX8" s="621"/>
      <c r="CY8" s="622"/>
      <c r="CZ8" s="673">
        <v>29.7</v>
      </c>
      <c r="DA8" s="673"/>
      <c r="DB8" s="673"/>
      <c r="DC8" s="673"/>
      <c r="DD8" s="626">
        <v>8618</v>
      </c>
      <c r="DE8" s="621"/>
      <c r="DF8" s="621"/>
      <c r="DG8" s="621"/>
      <c r="DH8" s="621"/>
      <c r="DI8" s="621"/>
      <c r="DJ8" s="621"/>
      <c r="DK8" s="621"/>
      <c r="DL8" s="621"/>
      <c r="DM8" s="621"/>
      <c r="DN8" s="621"/>
      <c r="DO8" s="621"/>
      <c r="DP8" s="622"/>
      <c r="DQ8" s="626">
        <v>1785547</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2893</v>
      </c>
      <c r="S9" s="621"/>
      <c r="T9" s="621"/>
      <c r="U9" s="621"/>
      <c r="V9" s="621"/>
      <c r="W9" s="621"/>
      <c r="X9" s="621"/>
      <c r="Y9" s="622"/>
      <c r="Z9" s="673">
        <v>0</v>
      </c>
      <c r="AA9" s="673"/>
      <c r="AB9" s="673"/>
      <c r="AC9" s="673"/>
      <c r="AD9" s="674">
        <v>2893</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942876</v>
      </c>
      <c r="BH9" s="621"/>
      <c r="BI9" s="621"/>
      <c r="BJ9" s="621"/>
      <c r="BK9" s="621"/>
      <c r="BL9" s="621"/>
      <c r="BM9" s="621"/>
      <c r="BN9" s="622"/>
      <c r="BO9" s="673">
        <v>33.799999999999997</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1165113</v>
      </c>
      <c r="CS9" s="621"/>
      <c r="CT9" s="621"/>
      <c r="CU9" s="621"/>
      <c r="CV9" s="621"/>
      <c r="CW9" s="621"/>
      <c r="CX9" s="621"/>
      <c r="CY9" s="622"/>
      <c r="CZ9" s="673">
        <v>9.3000000000000007</v>
      </c>
      <c r="DA9" s="673"/>
      <c r="DB9" s="673"/>
      <c r="DC9" s="673"/>
      <c r="DD9" s="626">
        <v>24929</v>
      </c>
      <c r="DE9" s="621"/>
      <c r="DF9" s="621"/>
      <c r="DG9" s="621"/>
      <c r="DH9" s="621"/>
      <c r="DI9" s="621"/>
      <c r="DJ9" s="621"/>
      <c r="DK9" s="621"/>
      <c r="DL9" s="621"/>
      <c r="DM9" s="621"/>
      <c r="DN9" s="621"/>
      <c r="DO9" s="621"/>
      <c r="DP9" s="622"/>
      <c r="DQ9" s="626">
        <v>1006369</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464776</v>
      </c>
      <c r="S10" s="621"/>
      <c r="T10" s="621"/>
      <c r="U10" s="621"/>
      <c r="V10" s="621"/>
      <c r="W10" s="621"/>
      <c r="X10" s="621"/>
      <c r="Y10" s="622"/>
      <c r="Z10" s="673">
        <v>3.6</v>
      </c>
      <c r="AA10" s="673"/>
      <c r="AB10" s="673"/>
      <c r="AC10" s="673"/>
      <c r="AD10" s="674">
        <v>464776</v>
      </c>
      <c r="AE10" s="674"/>
      <c r="AF10" s="674"/>
      <c r="AG10" s="674"/>
      <c r="AH10" s="674"/>
      <c r="AI10" s="674"/>
      <c r="AJ10" s="674"/>
      <c r="AK10" s="674"/>
      <c r="AL10" s="643">
        <v>7.1</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75821</v>
      </c>
      <c r="BH10" s="621"/>
      <c r="BI10" s="621"/>
      <c r="BJ10" s="621"/>
      <c r="BK10" s="621"/>
      <c r="BL10" s="621"/>
      <c r="BM10" s="621"/>
      <c r="BN10" s="622"/>
      <c r="BO10" s="673">
        <v>2.7</v>
      </c>
      <c r="BP10" s="673"/>
      <c r="BQ10" s="673"/>
      <c r="BR10" s="673"/>
      <c r="BS10" s="626">
        <v>15003</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62503</v>
      </c>
      <c r="CS10" s="621"/>
      <c r="CT10" s="621"/>
      <c r="CU10" s="621"/>
      <c r="CV10" s="621"/>
      <c r="CW10" s="621"/>
      <c r="CX10" s="621"/>
      <c r="CY10" s="622"/>
      <c r="CZ10" s="673">
        <v>0.5</v>
      </c>
      <c r="DA10" s="673"/>
      <c r="DB10" s="673"/>
      <c r="DC10" s="673"/>
      <c r="DD10" s="626">
        <v>23198</v>
      </c>
      <c r="DE10" s="621"/>
      <c r="DF10" s="621"/>
      <c r="DG10" s="621"/>
      <c r="DH10" s="621"/>
      <c r="DI10" s="621"/>
      <c r="DJ10" s="621"/>
      <c r="DK10" s="621"/>
      <c r="DL10" s="621"/>
      <c r="DM10" s="621"/>
      <c r="DN10" s="621"/>
      <c r="DO10" s="621"/>
      <c r="DP10" s="622"/>
      <c r="DQ10" s="626">
        <v>32503</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5640</v>
      </c>
      <c r="S11" s="621"/>
      <c r="T11" s="621"/>
      <c r="U11" s="621"/>
      <c r="V11" s="621"/>
      <c r="W11" s="621"/>
      <c r="X11" s="621"/>
      <c r="Y11" s="622"/>
      <c r="Z11" s="673">
        <v>0</v>
      </c>
      <c r="AA11" s="673"/>
      <c r="AB11" s="673"/>
      <c r="AC11" s="673"/>
      <c r="AD11" s="674">
        <v>5640</v>
      </c>
      <c r="AE11" s="674"/>
      <c r="AF11" s="674"/>
      <c r="AG11" s="674"/>
      <c r="AH11" s="674"/>
      <c r="AI11" s="674"/>
      <c r="AJ11" s="674"/>
      <c r="AK11" s="674"/>
      <c r="AL11" s="643">
        <v>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112431</v>
      </c>
      <c r="BH11" s="621"/>
      <c r="BI11" s="621"/>
      <c r="BJ11" s="621"/>
      <c r="BK11" s="621"/>
      <c r="BL11" s="621"/>
      <c r="BM11" s="621"/>
      <c r="BN11" s="622"/>
      <c r="BO11" s="673">
        <v>4</v>
      </c>
      <c r="BP11" s="673"/>
      <c r="BQ11" s="673"/>
      <c r="BR11" s="673"/>
      <c r="BS11" s="626">
        <v>22400</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422432</v>
      </c>
      <c r="CS11" s="621"/>
      <c r="CT11" s="621"/>
      <c r="CU11" s="621"/>
      <c r="CV11" s="621"/>
      <c r="CW11" s="621"/>
      <c r="CX11" s="621"/>
      <c r="CY11" s="622"/>
      <c r="CZ11" s="673">
        <v>3.4</v>
      </c>
      <c r="DA11" s="673"/>
      <c r="DB11" s="673"/>
      <c r="DC11" s="673"/>
      <c r="DD11" s="626">
        <v>118857</v>
      </c>
      <c r="DE11" s="621"/>
      <c r="DF11" s="621"/>
      <c r="DG11" s="621"/>
      <c r="DH11" s="621"/>
      <c r="DI11" s="621"/>
      <c r="DJ11" s="621"/>
      <c r="DK11" s="621"/>
      <c r="DL11" s="621"/>
      <c r="DM11" s="621"/>
      <c r="DN11" s="621"/>
      <c r="DO11" s="621"/>
      <c r="DP11" s="622"/>
      <c r="DQ11" s="626">
        <v>155176</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1311480</v>
      </c>
      <c r="BH12" s="621"/>
      <c r="BI12" s="621"/>
      <c r="BJ12" s="621"/>
      <c r="BK12" s="621"/>
      <c r="BL12" s="621"/>
      <c r="BM12" s="621"/>
      <c r="BN12" s="622"/>
      <c r="BO12" s="673">
        <v>47.1</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268440</v>
      </c>
      <c r="CS12" s="621"/>
      <c r="CT12" s="621"/>
      <c r="CU12" s="621"/>
      <c r="CV12" s="621"/>
      <c r="CW12" s="621"/>
      <c r="CX12" s="621"/>
      <c r="CY12" s="622"/>
      <c r="CZ12" s="673">
        <v>2.1</v>
      </c>
      <c r="DA12" s="673"/>
      <c r="DB12" s="673"/>
      <c r="DC12" s="673"/>
      <c r="DD12" s="626" t="s">
        <v>111</v>
      </c>
      <c r="DE12" s="621"/>
      <c r="DF12" s="621"/>
      <c r="DG12" s="621"/>
      <c r="DH12" s="621"/>
      <c r="DI12" s="621"/>
      <c r="DJ12" s="621"/>
      <c r="DK12" s="621"/>
      <c r="DL12" s="621"/>
      <c r="DM12" s="621"/>
      <c r="DN12" s="621"/>
      <c r="DO12" s="621"/>
      <c r="DP12" s="622"/>
      <c r="DQ12" s="626">
        <v>123079</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18956</v>
      </c>
      <c r="S13" s="621"/>
      <c r="T13" s="621"/>
      <c r="U13" s="621"/>
      <c r="V13" s="621"/>
      <c r="W13" s="621"/>
      <c r="X13" s="621"/>
      <c r="Y13" s="622"/>
      <c r="Z13" s="673">
        <v>0.1</v>
      </c>
      <c r="AA13" s="673"/>
      <c r="AB13" s="673"/>
      <c r="AC13" s="673"/>
      <c r="AD13" s="674">
        <v>18956</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1305089</v>
      </c>
      <c r="BH13" s="621"/>
      <c r="BI13" s="621"/>
      <c r="BJ13" s="621"/>
      <c r="BK13" s="621"/>
      <c r="BL13" s="621"/>
      <c r="BM13" s="621"/>
      <c r="BN13" s="622"/>
      <c r="BO13" s="673">
        <v>46.8</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1873339</v>
      </c>
      <c r="CS13" s="621"/>
      <c r="CT13" s="621"/>
      <c r="CU13" s="621"/>
      <c r="CV13" s="621"/>
      <c r="CW13" s="621"/>
      <c r="CX13" s="621"/>
      <c r="CY13" s="622"/>
      <c r="CZ13" s="673">
        <v>15</v>
      </c>
      <c r="DA13" s="673"/>
      <c r="DB13" s="673"/>
      <c r="DC13" s="673"/>
      <c r="DD13" s="626">
        <v>1096044</v>
      </c>
      <c r="DE13" s="621"/>
      <c r="DF13" s="621"/>
      <c r="DG13" s="621"/>
      <c r="DH13" s="621"/>
      <c r="DI13" s="621"/>
      <c r="DJ13" s="621"/>
      <c r="DK13" s="621"/>
      <c r="DL13" s="621"/>
      <c r="DM13" s="621"/>
      <c r="DN13" s="621"/>
      <c r="DO13" s="621"/>
      <c r="DP13" s="622"/>
      <c r="DQ13" s="626">
        <v>799240</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70442</v>
      </c>
      <c r="BH14" s="621"/>
      <c r="BI14" s="621"/>
      <c r="BJ14" s="621"/>
      <c r="BK14" s="621"/>
      <c r="BL14" s="621"/>
      <c r="BM14" s="621"/>
      <c r="BN14" s="622"/>
      <c r="BO14" s="673">
        <v>2.5</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484840</v>
      </c>
      <c r="CS14" s="621"/>
      <c r="CT14" s="621"/>
      <c r="CU14" s="621"/>
      <c r="CV14" s="621"/>
      <c r="CW14" s="621"/>
      <c r="CX14" s="621"/>
      <c r="CY14" s="622"/>
      <c r="CZ14" s="673">
        <v>3.9</v>
      </c>
      <c r="DA14" s="673"/>
      <c r="DB14" s="673"/>
      <c r="DC14" s="673"/>
      <c r="DD14" s="626" t="s">
        <v>111</v>
      </c>
      <c r="DE14" s="621"/>
      <c r="DF14" s="621"/>
      <c r="DG14" s="621"/>
      <c r="DH14" s="621"/>
      <c r="DI14" s="621"/>
      <c r="DJ14" s="621"/>
      <c r="DK14" s="621"/>
      <c r="DL14" s="621"/>
      <c r="DM14" s="621"/>
      <c r="DN14" s="621"/>
      <c r="DO14" s="621"/>
      <c r="DP14" s="622"/>
      <c r="DQ14" s="626">
        <v>483092</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14315</v>
      </c>
      <c r="S15" s="621"/>
      <c r="T15" s="621"/>
      <c r="U15" s="621"/>
      <c r="V15" s="621"/>
      <c r="W15" s="621"/>
      <c r="X15" s="621"/>
      <c r="Y15" s="622"/>
      <c r="Z15" s="673">
        <v>0.1</v>
      </c>
      <c r="AA15" s="673"/>
      <c r="AB15" s="673"/>
      <c r="AC15" s="673"/>
      <c r="AD15" s="674">
        <v>14315</v>
      </c>
      <c r="AE15" s="674"/>
      <c r="AF15" s="674"/>
      <c r="AG15" s="674"/>
      <c r="AH15" s="674"/>
      <c r="AI15" s="674"/>
      <c r="AJ15" s="674"/>
      <c r="AK15" s="674"/>
      <c r="AL15" s="643">
        <v>0.2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206121</v>
      </c>
      <c r="BH15" s="621"/>
      <c r="BI15" s="621"/>
      <c r="BJ15" s="621"/>
      <c r="BK15" s="621"/>
      <c r="BL15" s="621"/>
      <c r="BM15" s="621"/>
      <c r="BN15" s="622"/>
      <c r="BO15" s="673">
        <v>7.4</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2128560</v>
      </c>
      <c r="CS15" s="621"/>
      <c r="CT15" s="621"/>
      <c r="CU15" s="621"/>
      <c r="CV15" s="621"/>
      <c r="CW15" s="621"/>
      <c r="CX15" s="621"/>
      <c r="CY15" s="622"/>
      <c r="CZ15" s="673">
        <v>17</v>
      </c>
      <c r="DA15" s="673"/>
      <c r="DB15" s="673"/>
      <c r="DC15" s="673"/>
      <c r="DD15" s="626">
        <v>1165019</v>
      </c>
      <c r="DE15" s="621"/>
      <c r="DF15" s="621"/>
      <c r="DG15" s="621"/>
      <c r="DH15" s="621"/>
      <c r="DI15" s="621"/>
      <c r="DJ15" s="621"/>
      <c r="DK15" s="621"/>
      <c r="DL15" s="621"/>
      <c r="DM15" s="621"/>
      <c r="DN15" s="621"/>
      <c r="DO15" s="621"/>
      <c r="DP15" s="622"/>
      <c r="DQ15" s="626">
        <v>1085870</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3310460</v>
      </c>
      <c r="S16" s="621"/>
      <c r="T16" s="621"/>
      <c r="U16" s="621"/>
      <c r="V16" s="621"/>
      <c r="W16" s="621"/>
      <c r="X16" s="621"/>
      <c r="Y16" s="622"/>
      <c r="Z16" s="673">
        <v>25.7</v>
      </c>
      <c r="AA16" s="673"/>
      <c r="AB16" s="673"/>
      <c r="AC16" s="673"/>
      <c r="AD16" s="674">
        <v>3124790</v>
      </c>
      <c r="AE16" s="674"/>
      <c r="AF16" s="674"/>
      <c r="AG16" s="674"/>
      <c r="AH16" s="674"/>
      <c r="AI16" s="674"/>
      <c r="AJ16" s="674"/>
      <c r="AK16" s="674"/>
      <c r="AL16" s="643">
        <v>47.8</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121738</v>
      </c>
      <c r="CS16" s="621"/>
      <c r="CT16" s="621"/>
      <c r="CU16" s="621"/>
      <c r="CV16" s="621"/>
      <c r="CW16" s="621"/>
      <c r="CX16" s="621"/>
      <c r="CY16" s="622"/>
      <c r="CZ16" s="673">
        <v>1</v>
      </c>
      <c r="DA16" s="673"/>
      <c r="DB16" s="673"/>
      <c r="DC16" s="673"/>
      <c r="DD16" s="626" t="s">
        <v>111</v>
      </c>
      <c r="DE16" s="621"/>
      <c r="DF16" s="621"/>
      <c r="DG16" s="621"/>
      <c r="DH16" s="621"/>
      <c r="DI16" s="621"/>
      <c r="DJ16" s="621"/>
      <c r="DK16" s="621"/>
      <c r="DL16" s="621"/>
      <c r="DM16" s="621"/>
      <c r="DN16" s="621"/>
      <c r="DO16" s="621"/>
      <c r="DP16" s="622"/>
      <c r="DQ16" s="626">
        <v>14341</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3124790</v>
      </c>
      <c r="S17" s="621"/>
      <c r="T17" s="621"/>
      <c r="U17" s="621"/>
      <c r="V17" s="621"/>
      <c r="W17" s="621"/>
      <c r="X17" s="621"/>
      <c r="Y17" s="622"/>
      <c r="Z17" s="673">
        <v>24.2</v>
      </c>
      <c r="AA17" s="673"/>
      <c r="AB17" s="673"/>
      <c r="AC17" s="673"/>
      <c r="AD17" s="674">
        <v>3124790</v>
      </c>
      <c r="AE17" s="674"/>
      <c r="AF17" s="674"/>
      <c r="AG17" s="674"/>
      <c r="AH17" s="674"/>
      <c r="AI17" s="674"/>
      <c r="AJ17" s="674"/>
      <c r="AK17" s="674"/>
      <c r="AL17" s="643">
        <v>47.8</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1041850</v>
      </c>
      <c r="CS17" s="621"/>
      <c r="CT17" s="621"/>
      <c r="CU17" s="621"/>
      <c r="CV17" s="621"/>
      <c r="CW17" s="621"/>
      <c r="CX17" s="621"/>
      <c r="CY17" s="622"/>
      <c r="CZ17" s="673">
        <v>8.3000000000000007</v>
      </c>
      <c r="DA17" s="673"/>
      <c r="DB17" s="673"/>
      <c r="DC17" s="673"/>
      <c r="DD17" s="626" t="s">
        <v>111</v>
      </c>
      <c r="DE17" s="621"/>
      <c r="DF17" s="621"/>
      <c r="DG17" s="621"/>
      <c r="DH17" s="621"/>
      <c r="DI17" s="621"/>
      <c r="DJ17" s="621"/>
      <c r="DK17" s="621"/>
      <c r="DL17" s="621"/>
      <c r="DM17" s="621"/>
      <c r="DN17" s="621"/>
      <c r="DO17" s="621"/>
      <c r="DP17" s="622"/>
      <c r="DQ17" s="626">
        <v>944068</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185670</v>
      </c>
      <c r="S18" s="621"/>
      <c r="T18" s="621"/>
      <c r="U18" s="621"/>
      <c r="V18" s="621"/>
      <c r="W18" s="621"/>
      <c r="X18" s="621"/>
      <c r="Y18" s="622"/>
      <c r="Z18" s="673">
        <v>1.4</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21660</v>
      </c>
      <c r="BH19" s="621"/>
      <c r="BI19" s="621"/>
      <c r="BJ19" s="621"/>
      <c r="BK19" s="621"/>
      <c r="BL19" s="621"/>
      <c r="BM19" s="621"/>
      <c r="BN19" s="622"/>
      <c r="BO19" s="673">
        <v>0.8</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6721606</v>
      </c>
      <c r="S20" s="621"/>
      <c r="T20" s="621"/>
      <c r="U20" s="621"/>
      <c r="V20" s="621"/>
      <c r="W20" s="621"/>
      <c r="X20" s="621"/>
      <c r="Y20" s="622"/>
      <c r="Z20" s="673">
        <v>52.1</v>
      </c>
      <c r="AA20" s="673"/>
      <c r="AB20" s="673"/>
      <c r="AC20" s="673"/>
      <c r="AD20" s="674">
        <v>6535936</v>
      </c>
      <c r="AE20" s="674"/>
      <c r="AF20" s="674"/>
      <c r="AG20" s="674"/>
      <c r="AH20" s="674"/>
      <c r="AI20" s="674"/>
      <c r="AJ20" s="674"/>
      <c r="AK20" s="674"/>
      <c r="AL20" s="643">
        <v>99.9</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21660</v>
      </c>
      <c r="BH20" s="621"/>
      <c r="BI20" s="621"/>
      <c r="BJ20" s="621"/>
      <c r="BK20" s="621"/>
      <c r="BL20" s="621"/>
      <c r="BM20" s="621"/>
      <c r="BN20" s="622"/>
      <c r="BO20" s="673">
        <v>0.8</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12494803</v>
      </c>
      <c r="CS20" s="621"/>
      <c r="CT20" s="621"/>
      <c r="CU20" s="621"/>
      <c r="CV20" s="621"/>
      <c r="CW20" s="621"/>
      <c r="CX20" s="621"/>
      <c r="CY20" s="622"/>
      <c r="CZ20" s="673">
        <v>100</v>
      </c>
      <c r="DA20" s="673"/>
      <c r="DB20" s="673"/>
      <c r="DC20" s="673"/>
      <c r="DD20" s="626">
        <v>2538250</v>
      </c>
      <c r="DE20" s="621"/>
      <c r="DF20" s="621"/>
      <c r="DG20" s="621"/>
      <c r="DH20" s="621"/>
      <c r="DI20" s="621"/>
      <c r="DJ20" s="621"/>
      <c r="DK20" s="621"/>
      <c r="DL20" s="621"/>
      <c r="DM20" s="621"/>
      <c r="DN20" s="621"/>
      <c r="DO20" s="621"/>
      <c r="DP20" s="622"/>
      <c r="DQ20" s="626">
        <v>7502250</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3345</v>
      </c>
      <c r="S21" s="621"/>
      <c r="T21" s="621"/>
      <c r="U21" s="621"/>
      <c r="V21" s="621"/>
      <c r="W21" s="621"/>
      <c r="X21" s="621"/>
      <c r="Y21" s="622"/>
      <c r="Z21" s="673">
        <v>0</v>
      </c>
      <c r="AA21" s="673"/>
      <c r="AB21" s="673"/>
      <c r="AC21" s="673"/>
      <c r="AD21" s="674">
        <v>3345</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21660</v>
      </c>
      <c r="BH21" s="621"/>
      <c r="BI21" s="621"/>
      <c r="BJ21" s="621"/>
      <c r="BK21" s="621"/>
      <c r="BL21" s="621"/>
      <c r="BM21" s="621"/>
      <c r="BN21" s="622"/>
      <c r="BO21" s="673">
        <v>0.8</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155733</v>
      </c>
      <c r="S22" s="621"/>
      <c r="T22" s="621"/>
      <c r="U22" s="621"/>
      <c r="V22" s="621"/>
      <c r="W22" s="621"/>
      <c r="X22" s="621"/>
      <c r="Y22" s="622"/>
      <c r="Z22" s="673">
        <v>1.2</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200718</v>
      </c>
      <c r="S23" s="621"/>
      <c r="T23" s="621"/>
      <c r="U23" s="621"/>
      <c r="V23" s="621"/>
      <c r="W23" s="621"/>
      <c r="X23" s="621"/>
      <c r="Y23" s="622"/>
      <c r="Z23" s="673">
        <v>1.6</v>
      </c>
      <c r="AA23" s="673"/>
      <c r="AB23" s="673"/>
      <c r="AC23" s="673"/>
      <c r="AD23" s="674" t="s">
        <v>111</v>
      </c>
      <c r="AE23" s="674"/>
      <c r="AF23" s="674"/>
      <c r="AG23" s="674"/>
      <c r="AH23" s="674"/>
      <c r="AI23" s="674"/>
      <c r="AJ23" s="674"/>
      <c r="AK23" s="674"/>
      <c r="AL23" s="643" t="s">
        <v>111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41245</v>
      </c>
      <c r="S24" s="621"/>
      <c r="T24" s="621"/>
      <c r="U24" s="621"/>
      <c r="V24" s="621"/>
      <c r="W24" s="621"/>
      <c r="X24" s="621"/>
      <c r="Y24" s="622"/>
      <c r="Z24" s="673">
        <v>0.3</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4823606</v>
      </c>
      <c r="CS24" s="671"/>
      <c r="CT24" s="671"/>
      <c r="CU24" s="671"/>
      <c r="CV24" s="671"/>
      <c r="CW24" s="671"/>
      <c r="CX24" s="671"/>
      <c r="CY24" s="718"/>
      <c r="CZ24" s="722">
        <v>38.6</v>
      </c>
      <c r="DA24" s="723"/>
      <c r="DB24" s="723"/>
      <c r="DC24" s="724"/>
      <c r="DD24" s="717">
        <v>2902217</v>
      </c>
      <c r="DE24" s="671"/>
      <c r="DF24" s="671"/>
      <c r="DG24" s="671"/>
      <c r="DH24" s="671"/>
      <c r="DI24" s="671"/>
      <c r="DJ24" s="671"/>
      <c r="DK24" s="718"/>
      <c r="DL24" s="717">
        <v>2744397</v>
      </c>
      <c r="DM24" s="671"/>
      <c r="DN24" s="671"/>
      <c r="DO24" s="671"/>
      <c r="DP24" s="671"/>
      <c r="DQ24" s="671"/>
      <c r="DR24" s="671"/>
      <c r="DS24" s="671"/>
      <c r="DT24" s="671"/>
      <c r="DU24" s="671"/>
      <c r="DV24" s="718"/>
      <c r="DW24" s="719">
        <v>39.9</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1964418</v>
      </c>
      <c r="S25" s="621"/>
      <c r="T25" s="621"/>
      <c r="U25" s="621"/>
      <c r="V25" s="621"/>
      <c r="W25" s="621"/>
      <c r="X25" s="621"/>
      <c r="Y25" s="622"/>
      <c r="Z25" s="673">
        <v>15.2</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1358664</v>
      </c>
      <c r="CS25" s="639"/>
      <c r="CT25" s="639"/>
      <c r="CU25" s="639"/>
      <c r="CV25" s="639"/>
      <c r="CW25" s="639"/>
      <c r="CX25" s="639"/>
      <c r="CY25" s="640"/>
      <c r="CZ25" s="623">
        <v>10.9</v>
      </c>
      <c r="DA25" s="641"/>
      <c r="DB25" s="641"/>
      <c r="DC25" s="642"/>
      <c r="DD25" s="626">
        <v>1238626</v>
      </c>
      <c r="DE25" s="639"/>
      <c r="DF25" s="639"/>
      <c r="DG25" s="639"/>
      <c r="DH25" s="639"/>
      <c r="DI25" s="639"/>
      <c r="DJ25" s="639"/>
      <c r="DK25" s="640"/>
      <c r="DL25" s="626">
        <v>1234498</v>
      </c>
      <c r="DM25" s="639"/>
      <c r="DN25" s="639"/>
      <c r="DO25" s="639"/>
      <c r="DP25" s="639"/>
      <c r="DQ25" s="639"/>
      <c r="DR25" s="639"/>
      <c r="DS25" s="639"/>
      <c r="DT25" s="639"/>
      <c r="DU25" s="639"/>
      <c r="DV25" s="640"/>
      <c r="DW25" s="643">
        <v>17.899999999999999</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889417</v>
      </c>
      <c r="CS26" s="621"/>
      <c r="CT26" s="621"/>
      <c r="CU26" s="621"/>
      <c r="CV26" s="621"/>
      <c r="CW26" s="621"/>
      <c r="CX26" s="621"/>
      <c r="CY26" s="622"/>
      <c r="CZ26" s="623">
        <v>7.1</v>
      </c>
      <c r="DA26" s="641"/>
      <c r="DB26" s="641"/>
      <c r="DC26" s="642"/>
      <c r="DD26" s="626">
        <v>805955</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913424</v>
      </c>
      <c r="S27" s="621"/>
      <c r="T27" s="621"/>
      <c r="U27" s="621"/>
      <c r="V27" s="621"/>
      <c r="W27" s="621"/>
      <c r="X27" s="621"/>
      <c r="Y27" s="622"/>
      <c r="Z27" s="673">
        <v>7.1</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2785970</v>
      </c>
      <c r="BH27" s="621"/>
      <c r="BI27" s="621"/>
      <c r="BJ27" s="621"/>
      <c r="BK27" s="621"/>
      <c r="BL27" s="621"/>
      <c r="BM27" s="621"/>
      <c r="BN27" s="622"/>
      <c r="BO27" s="673">
        <v>100</v>
      </c>
      <c r="BP27" s="673"/>
      <c r="BQ27" s="673"/>
      <c r="BR27" s="673"/>
      <c r="BS27" s="626">
        <v>37403</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2423092</v>
      </c>
      <c r="CS27" s="639"/>
      <c r="CT27" s="639"/>
      <c r="CU27" s="639"/>
      <c r="CV27" s="639"/>
      <c r="CW27" s="639"/>
      <c r="CX27" s="639"/>
      <c r="CY27" s="640"/>
      <c r="CZ27" s="623">
        <v>19.399999999999999</v>
      </c>
      <c r="DA27" s="641"/>
      <c r="DB27" s="641"/>
      <c r="DC27" s="642"/>
      <c r="DD27" s="626">
        <v>719523</v>
      </c>
      <c r="DE27" s="639"/>
      <c r="DF27" s="639"/>
      <c r="DG27" s="639"/>
      <c r="DH27" s="639"/>
      <c r="DI27" s="639"/>
      <c r="DJ27" s="639"/>
      <c r="DK27" s="640"/>
      <c r="DL27" s="626">
        <v>569472</v>
      </c>
      <c r="DM27" s="639"/>
      <c r="DN27" s="639"/>
      <c r="DO27" s="639"/>
      <c r="DP27" s="639"/>
      <c r="DQ27" s="639"/>
      <c r="DR27" s="639"/>
      <c r="DS27" s="639"/>
      <c r="DT27" s="639"/>
      <c r="DU27" s="639"/>
      <c r="DV27" s="640"/>
      <c r="DW27" s="643">
        <v>8.3000000000000007</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23021</v>
      </c>
      <c r="S28" s="621"/>
      <c r="T28" s="621"/>
      <c r="U28" s="621"/>
      <c r="V28" s="621"/>
      <c r="W28" s="621"/>
      <c r="X28" s="621"/>
      <c r="Y28" s="622"/>
      <c r="Z28" s="673">
        <v>0.2</v>
      </c>
      <c r="AA28" s="673"/>
      <c r="AB28" s="673"/>
      <c r="AC28" s="673"/>
      <c r="AD28" s="674" t="s">
        <v>111</v>
      </c>
      <c r="AE28" s="674"/>
      <c r="AF28" s="674"/>
      <c r="AG28" s="674"/>
      <c r="AH28" s="674"/>
      <c r="AI28" s="674"/>
      <c r="AJ28" s="674"/>
      <c r="AK28" s="674"/>
      <c r="AL28" s="643" t="s">
        <v>111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1041850</v>
      </c>
      <c r="CS28" s="621"/>
      <c r="CT28" s="621"/>
      <c r="CU28" s="621"/>
      <c r="CV28" s="621"/>
      <c r="CW28" s="621"/>
      <c r="CX28" s="621"/>
      <c r="CY28" s="622"/>
      <c r="CZ28" s="623">
        <v>8.3000000000000007</v>
      </c>
      <c r="DA28" s="641"/>
      <c r="DB28" s="641"/>
      <c r="DC28" s="642"/>
      <c r="DD28" s="626">
        <v>944068</v>
      </c>
      <c r="DE28" s="621"/>
      <c r="DF28" s="621"/>
      <c r="DG28" s="621"/>
      <c r="DH28" s="621"/>
      <c r="DI28" s="621"/>
      <c r="DJ28" s="621"/>
      <c r="DK28" s="622"/>
      <c r="DL28" s="626">
        <v>940427</v>
      </c>
      <c r="DM28" s="621"/>
      <c r="DN28" s="621"/>
      <c r="DO28" s="621"/>
      <c r="DP28" s="621"/>
      <c r="DQ28" s="621"/>
      <c r="DR28" s="621"/>
      <c r="DS28" s="621"/>
      <c r="DT28" s="621"/>
      <c r="DU28" s="621"/>
      <c r="DV28" s="622"/>
      <c r="DW28" s="643">
        <v>13.7</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47384</v>
      </c>
      <c r="S29" s="621"/>
      <c r="T29" s="621"/>
      <c r="U29" s="621"/>
      <c r="V29" s="621"/>
      <c r="W29" s="621"/>
      <c r="X29" s="621"/>
      <c r="Y29" s="622"/>
      <c r="Z29" s="673">
        <v>0.4</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1038209</v>
      </c>
      <c r="CS29" s="639"/>
      <c r="CT29" s="639"/>
      <c r="CU29" s="639"/>
      <c r="CV29" s="639"/>
      <c r="CW29" s="639"/>
      <c r="CX29" s="639"/>
      <c r="CY29" s="640"/>
      <c r="CZ29" s="623">
        <v>8.3000000000000007</v>
      </c>
      <c r="DA29" s="641"/>
      <c r="DB29" s="641"/>
      <c r="DC29" s="642"/>
      <c r="DD29" s="626">
        <v>940427</v>
      </c>
      <c r="DE29" s="639"/>
      <c r="DF29" s="639"/>
      <c r="DG29" s="639"/>
      <c r="DH29" s="639"/>
      <c r="DI29" s="639"/>
      <c r="DJ29" s="639"/>
      <c r="DK29" s="640"/>
      <c r="DL29" s="626">
        <v>936786</v>
      </c>
      <c r="DM29" s="639"/>
      <c r="DN29" s="639"/>
      <c r="DO29" s="639"/>
      <c r="DP29" s="639"/>
      <c r="DQ29" s="639"/>
      <c r="DR29" s="639"/>
      <c r="DS29" s="639"/>
      <c r="DT29" s="639"/>
      <c r="DU29" s="639"/>
      <c r="DV29" s="640"/>
      <c r="DW29" s="643">
        <v>13.6</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564674</v>
      </c>
      <c r="S30" s="621"/>
      <c r="T30" s="621"/>
      <c r="U30" s="621"/>
      <c r="V30" s="621"/>
      <c r="W30" s="621"/>
      <c r="X30" s="621"/>
      <c r="Y30" s="622"/>
      <c r="Z30" s="673">
        <v>4.4000000000000004</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99.1</v>
      </c>
      <c r="BH30" s="687"/>
      <c r="BI30" s="687"/>
      <c r="BJ30" s="687"/>
      <c r="BK30" s="687"/>
      <c r="BL30" s="687"/>
      <c r="BM30" s="688">
        <v>97.2</v>
      </c>
      <c r="BN30" s="687"/>
      <c r="BO30" s="687"/>
      <c r="BP30" s="687"/>
      <c r="BQ30" s="689"/>
      <c r="BR30" s="686">
        <v>99</v>
      </c>
      <c r="BS30" s="687"/>
      <c r="BT30" s="687"/>
      <c r="BU30" s="687"/>
      <c r="BV30" s="687"/>
      <c r="BW30" s="687"/>
      <c r="BX30" s="688">
        <v>96.5</v>
      </c>
      <c r="BY30" s="687"/>
      <c r="BZ30" s="687"/>
      <c r="CA30" s="687"/>
      <c r="CB30" s="689"/>
      <c r="CD30" s="692"/>
      <c r="CE30" s="693"/>
      <c r="CF30" s="657" t="s">
        <v>292</v>
      </c>
      <c r="CG30" s="654"/>
      <c r="CH30" s="654"/>
      <c r="CI30" s="654"/>
      <c r="CJ30" s="654"/>
      <c r="CK30" s="654"/>
      <c r="CL30" s="654"/>
      <c r="CM30" s="654"/>
      <c r="CN30" s="654"/>
      <c r="CO30" s="654"/>
      <c r="CP30" s="654"/>
      <c r="CQ30" s="655"/>
      <c r="CR30" s="620">
        <v>928622</v>
      </c>
      <c r="CS30" s="621"/>
      <c r="CT30" s="621"/>
      <c r="CU30" s="621"/>
      <c r="CV30" s="621"/>
      <c r="CW30" s="621"/>
      <c r="CX30" s="621"/>
      <c r="CY30" s="622"/>
      <c r="CZ30" s="623">
        <v>7.4</v>
      </c>
      <c r="DA30" s="641"/>
      <c r="DB30" s="641"/>
      <c r="DC30" s="642"/>
      <c r="DD30" s="626">
        <v>837501</v>
      </c>
      <c r="DE30" s="621"/>
      <c r="DF30" s="621"/>
      <c r="DG30" s="621"/>
      <c r="DH30" s="621"/>
      <c r="DI30" s="621"/>
      <c r="DJ30" s="621"/>
      <c r="DK30" s="622"/>
      <c r="DL30" s="626">
        <v>837501</v>
      </c>
      <c r="DM30" s="621"/>
      <c r="DN30" s="621"/>
      <c r="DO30" s="621"/>
      <c r="DP30" s="621"/>
      <c r="DQ30" s="621"/>
      <c r="DR30" s="621"/>
      <c r="DS30" s="621"/>
      <c r="DT30" s="621"/>
      <c r="DU30" s="621"/>
      <c r="DV30" s="622"/>
      <c r="DW30" s="643">
        <v>12.2</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246503</v>
      </c>
      <c r="S31" s="621"/>
      <c r="T31" s="621"/>
      <c r="U31" s="621"/>
      <c r="V31" s="621"/>
      <c r="W31" s="621"/>
      <c r="X31" s="621"/>
      <c r="Y31" s="622"/>
      <c r="Z31" s="673">
        <v>1.9</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99.2</v>
      </c>
      <c r="BH31" s="639"/>
      <c r="BI31" s="639"/>
      <c r="BJ31" s="639"/>
      <c r="BK31" s="639"/>
      <c r="BL31" s="639"/>
      <c r="BM31" s="675">
        <v>98.2</v>
      </c>
      <c r="BN31" s="685"/>
      <c r="BO31" s="685"/>
      <c r="BP31" s="685"/>
      <c r="BQ31" s="649"/>
      <c r="BR31" s="684">
        <v>99.1</v>
      </c>
      <c r="BS31" s="639"/>
      <c r="BT31" s="639"/>
      <c r="BU31" s="639"/>
      <c r="BV31" s="639"/>
      <c r="BW31" s="639"/>
      <c r="BX31" s="675">
        <v>97.7</v>
      </c>
      <c r="BY31" s="685"/>
      <c r="BZ31" s="685"/>
      <c r="CA31" s="685"/>
      <c r="CB31" s="649"/>
      <c r="CD31" s="692"/>
      <c r="CE31" s="693"/>
      <c r="CF31" s="657" t="s">
        <v>296</v>
      </c>
      <c r="CG31" s="654"/>
      <c r="CH31" s="654"/>
      <c r="CI31" s="654"/>
      <c r="CJ31" s="654"/>
      <c r="CK31" s="654"/>
      <c r="CL31" s="654"/>
      <c r="CM31" s="654"/>
      <c r="CN31" s="654"/>
      <c r="CO31" s="654"/>
      <c r="CP31" s="654"/>
      <c r="CQ31" s="655"/>
      <c r="CR31" s="620">
        <v>109587</v>
      </c>
      <c r="CS31" s="639"/>
      <c r="CT31" s="639"/>
      <c r="CU31" s="639"/>
      <c r="CV31" s="639"/>
      <c r="CW31" s="639"/>
      <c r="CX31" s="639"/>
      <c r="CY31" s="640"/>
      <c r="CZ31" s="623">
        <v>0.9</v>
      </c>
      <c r="DA31" s="641"/>
      <c r="DB31" s="641"/>
      <c r="DC31" s="642"/>
      <c r="DD31" s="626">
        <v>102926</v>
      </c>
      <c r="DE31" s="639"/>
      <c r="DF31" s="639"/>
      <c r="DG31" s="639"/>
      <c r="DH31" s="639"/>
      <c r="DI31" s="639"/>
      <c r="DJ31" s="639"/>
      <c r="DK31" s="640"/>
      <c r="DL31" s="626">
        <v>99285</v>
      </c>
      <c r="DM31" s="639"/>
      <c r="DN31" s="639"/>
      <c r="DO31" s="639"/>
      <c r="DP31" s="639"/>
      <c r="DQ31" s="639"/>
      <c r="DR31" s="639"/>
      <c r="DS31" s="639"/>
      <c r="DT31" s="639"/>
      <c r="DU31" s="639"/>
      <c r="DV31" s="640"/>
      <c r="DW31" s="643">
        <v>1.4</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366977</v>
      </c>
      <c r="S32" s="621"/>
      <c r="T32" s="621"/>
      <c r="U32" s="621"/>
      <c r="V32" s="621"/>
      <c r="W32" s="621"/>
      <c r="X32" s="621"/>
      <c r="Y32" s="622"/>
      <c r="Z32" s="673">
        <v>2.8</v>
      </c>
      <c r="AA32" s="673"/>
      <c r="AB32" s="673"/>
      <c r="AC32" s="673"/>
      <c r="AD32" s="674">
        <v>98</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98.9</v>
      </c>
      <c r="BH32" s="605"/>
      <c r="BI32" s="605"/>
      <c r="BJ32" s="605"/>
      <c r="BK32" s="605"/>
      <c r="BL32" s="605"/>
      <c r="BM32" s="668">
        <v>95.9</v>
      </c>
      <c r="BN32" s="605"/>
      <c r="BO32" s="605"/>
      <c r="BP32" s="605"/>
      <c r="BQ32" s="662"/>
      <c r="BR32" s="683">
        <v>98.8</v>
      </c>
      <c r="BS32" s="605"/>
      <c r="BT32" s="605"/>
      <c r="BU32" s="605"/>
      <c r="BV32" s="605"/>
      <c r="BW32" s="605"/>
      <c r="BX32" s="668">
        <v>94.9</v>
      </c>
      <c r="BY32" s="605"/>
      <c r="BZ32" s="605"/>
      <c r="CA32" s="605"/>
      <c r="CB32" s="662"/>
      <c r="CD32" s="694"/>
      <c r="CE32" s="695"/>
      <c r="CF32" s="657" t="s">
        <v>299</v>
      </c>
      <c r="CG32" s="654"/>
      <c r="CH32" s="654"/>
      <c r="CI32" s="654"/>
      <c r="CJ32" s="654"/>
      <c r="CK32" s="654"/>
      <c r="CL32" s="654"/>
      <c r="CM32" s="654"/>
      <c r="CN32" s="654"/>
      <c r="CO32" s="654"/>
      <c r="CP32" s="654"/>
      <c r="CQ32" s="655"/>
      <c r="CR32" s="620">
        <v>3641</v>
      </c>
      <c r="CS32" s="621"/>
      <c r="CT32" s="621"/>
      <c r="CU32" s="621"/>
      <c r="CV32" s="621"/>
      <c r="CW32" s="621"/>
      <c r="CX32" s="621"/>
      <c r="CY32" s="622"/>
      <c r="CZ32" s="623">
        <v>0</v>
      </c>
      <c r="DA32" s="641"/>
      <c r="DB32" s="641"/>
      <c r="DC32" s="642"/>
      <c r="DD32" s="626">
        <v>3641</v>
      </c>
      <c r="DE32" s="621"/>
      <c r="DF32" s="621"/>
      <c r="DG32" s="621"/>
      <c r="DH32" s="621"/>
      <c r="DI32" s="621"/>
      <c r="DJ32" s="621"/>
      <c r="DK32" s="622"/>
      <c r="DL32" s="626">
        <v>3641</v>
      </c>
      <c r="DM32" s="621"/>
      <c r="DN32" s="621"/>
      <c r="DO32" s="621"/>
      <c r="DP32" s="621"/>
      <c r="DQ32" s="621"/>
      <c r="DR32" s="621"/>
      <c r="DS32" s="621"/>
      <c r="DT32" s="621"/>
      <c r="DU32" s="621"/>
      <c r="DV32" s="622"/>
      <c r="DW32" s="643">
        <v>0.1</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1657200</v>
      </c>
      <c r="S33" s="621"/>
      <c r="T33" s="621"/>
      <c r="U33" s="621"/>
      <c r="V33" s="621"/>
      <c r="W33" s="621"/>
      <c r="X33" s="621"/>
      <c r="Y33" s="622"/>
      <c r="Z33" s="673">
        <v>12.8</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5011209</v>
      </c>
      <c r="CS33" s="639"/>
      <c r="CT33" s="639"/>
      <c r="CU33" s="639"/>
      <c r="CV33" s="639"/>
      <c r="CW33" s="639"/>
      <c r="CX33" s="639"/>
      <c r="CY33" s="640"/>
      <c r="CZ33" s="623">
        <v>40.1</v>
      </c>
      <c r="DA33" s="641"/>
      <c r="DB33" s="641"/>
      <c r="DC33" s="642"/>
      <c r="DD33" s="626">
        <v>4132025</v>
      </c>
      <c r="DE33" s="639"/>
      <c r="DF33" s="639"/>
      <c r="DG33" s="639"/>
      <c r="DH33" s="639"/>
      <c r="DI33" s="639"/>
      <c r="DJ33" s="639"/>
      <c r="DK33" s="640"/>
      <c r="DL33" s="626">
        <v>3745076</v>
      </c>
      <c r="DM33" s="639"/>
      <c r="DN33" s="639"/>
      <c r="DO33" s="639"/>
      <c r="DP33" s="639"/>
      <c r="DQ33" s="639"/>
      <c r="DR33" s="639"/>
      <c r="DS33" s="639"/>
      <c r="DT33" s="639"/>
      <c r="DU33" s="639"/>
      <c r="DV33" s="640"/>
      <c r="DW33" s="643">
        <v>54.4</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1582006</v>
      </c>
      <c r="CS34" s="621"/>
      <c r="CT34" s="621"/>
      <c r="CU34" s="621"/>
      <c r="CV34" s="621"/>
      <c r="CW34" s="621"/>
      <c r="CX34" s="621"/>
      <c r="CY34" s="622"/>
      <c r="CZ34" s="623">
        <v>12.7</v>
      </c>
      <c r="DA34" s="641"/>
      <c r="DB34" s="641"/>
      <c r="DC34" s="642"/>
      <c r="DD34" s="626">
        <v>1260760</v>
      </c>
      <c r="DE34" s="621"/>
      <c r="DF34" s="621"/>
      <c r="DG34" s="621"/>
      <c r="DH34" s="621"/>
      <c r="DI34" s="621"/>
      <c r="DJ34" s="621"/>
      <c r="DK34" s="622"/>
      <c r="DL34" s="626">
        <v>1155689</v>
      </c>
      <c r="DM34" s="621"/>
      <c r="DN34" s="621"/>
      <c r="DO34" s="621"/>
      <c r="DP34" s="621"/>
      <c r="DQ34" s="621"/>
      <c r="DR34" s="621"/>
      <c r="DS34" s="621"/>
      <c r="DT34" s="621"/>
      <c r="DU34" s="621"/>
      <c r="DV34" s="622"/>
      <c r="DW34" s="643">
        <v>16.8</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342000</v>
      </c>
      <c r="S35" s="621"/>
      <c r="T35" s="621"/>
      <c r="U35" s="621"/>
      <c r="V35" s="621"/>
      <c r="W35" s="621"/>
      <c r="X35" s="621"/>
      <c r="Y35" s="622"/>
      <c r="Z35" s="673">
        <v>2.6</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1655248</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-82135</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234278</v>
      </c>
      <c r="CS35" s="639"/>
      <c r="CT35" s="639"/>
      <c r="CU35" s="639"/>
      <c r="CV35" s="639"/>
      <c r="CW35" s="639"/>
      <c r="CX35" s="639"/>
      <c r="CY35" s="640"/>
      <c r="CZ35" s="623">
        <v>1.9</v>
      </c>
      <c r="DA35" s="641"/>
      <c r="DB35" s="641"/>
      <c r="DC35" s="642"/>
      <c r="DD35" s="626">
        <v>199324</v>
      </c>
      <c r="DE35" s="639"/>
      <c r="DF35" s="639"/>
      <c r="DG35" s="639"/>
      <c r="DH35" s="639"/>
      <c r="DI35" s="639"/>
      <c r="DJ35" s="639"/>
      <c r="DK35" s="640"/>
      <c r="DL35" s="626">
        <v>199324</v>
      </c>
      <c r="DM35" s="639"/>
      <c r="DN35" s="639"/>
      <c r="DO35" s="639"/>
      <c r="DP35" s="639"/>
      <c r="DQ35" s="639"/>
      <c r="DR35" s="639"/>
      <c r="DS35" s="639"/>
      <c r="DT35" s="639"/>
      <c r="DU35" s="639"/>
      <c r="DV35" s="640"/>
      <c r="DW35" s="643">
        <v>2.9</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12906248</v>
      </c>
      <c r="S36" s="661"/>
      <c r="T36" s="661"/>
      <c r="U36" s="661"/>
      <c r="V36" s="661"/>
      <c r="W36" s="661"/>
      <c r="X36" s="661"/>
      <c r="Y36" s="664"/>
      <c r="Z36" s="665">
        <v>100</v>
      </c>
      <c r="AA36" s="665"/>
      <c r="AB36" s="665"/>
      <c r="AC36" s="665"/>
      <c r="AD36" s="666">
        <v>6539379</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475000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-161817</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1338448</v>
      </c>
      <c r="CS36" s="621"/>
      <c r="CT36" s="621"/>
      <c r="CU36" s="621"/>
      <c r="CV36" s="621"/>
      <c r="CW36" s="621"/>
      <c r="CX36" s="621"/>
      <c r="CY36" s="622"/>
      <c r="CZ36" s="623">
        <v>10.7</v>
      </c>
      <c r="DA36" s="641"/>
      <c r="DB36" s="641"/>
      <c r="DC36" s="642"/>
      <c r="DD36" s="626">
        <v>1125271</v>
      </c>
      <c r="DE36" s="621"/>
      <c r="DF36" s="621"/>
      <c r="DG36" s="621"/>
      <c r="DH36" s="621"/>
      <c r="DI36" s="621"/>
      <c r="DJ36" s="621"/>
      <c r="DK36" s="622"/>
      <c r="DL36" s="626">
        <v>989359</v>
      </c>
      <c r="DM36" s="621"/>
      <c r="DN36" s="621"/>
      <c r="DO36" s="621"/>
      <c r="DP36" s="621"/>
      <c r="DQ36" s="621"/>
      <c r="DR36" s="621"/>
      <c r="DS36" s="621"/>
      <c r="DT36" s="621"/>
      <c r="DU36" s="621"/>
      <c r="DV36" s="622"/>
      <c r="DW36" s="643">
        <v>14.4</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25771</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4269</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840580</v>
      </c>
      <c r="CS37" s="639"/>
      <c r="CT37" s="639"/>
      <c r="CU37" s="639"/>
      <c r="CV37" s="639"/>
      <c r="CW37" s="639"/>
      <c r="CX37" s="639"/>
      <c r="CY37" s="640"/>
      <c r="CZ37" s="623">
        <v>6.7</v>
      </c>
      <c r="DA37" s="641"/>
      <c r="DB37" s="641"/>
      <c r="DC37" s="642"/>
      <c r="DD37" s="626">
        <v>840580</v>
      </c>
      <c r="DE37" s="639"/>
      <c r="DF37" s="639"/>
      <c r="DG37" s="639"/>
      <c r="DH37" s="639"/>
      <c r="DI37" s="639"/>
      <c r="DJ37" s="639"/>
      <c r="DK37" s="640"/>
      <c r="DL37" s="626">
        <v>809868</v>
      </c>
      <c r="DM37" s="639"/>
      <c r="DN37" s="639"/>
      <c r="DO37" s="639"/>
      <c r="DP37" s="639"/>
      <c r="DQ37" s="639"/>
      <c r="DR37" s="639"/>
      <c r="DS37" s="639"/>
      <c r="DT37" s="639"/>
      <c r="DU37" s="639"/>
      <c r="DV37" s="640"/>
      <c r="DW37" s="643">
        <v>11.8</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7035</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1629477</v>
      </c>
      <c r="CS38" s="621"/>
      <c r="CT38" s="621"/>
      <c r="CU38" s="621"/>
      <c r="CV38" s="621"/>
      <c r="CW38" s="621"/>
      <c r="CX38" s="621"/>
      <c r="CY38" s="622"/>
      <c r="CZ38" s="623">
        <v>13</v>
      </c>
      <c r="DA38" s="641"/>
      <c r="DB38" s="641"/>
      <c r="DC38" s="642"/>
      <c r="DD38" s="626">
        <v>1401423</v>
      </c>
      <c r="DE38" s="621"/>
      <c r="DF38" s="621"/>
      <c r="DG38" s="621"/>
      <c r="DH38" s="621"/>
      <c r="DI38" s="621"/>
      <c r="DJ38" s="621"/>
      <c r="DK38" s="622"/>
      <c r="DL38" s="626">
        <v>1400704</v>
      </c>
      <c r="DM38" s="621"/>
      <c r="DN38" s="621"/>
      <c r="DO38" s="621"/>
      <c r="DP38" s="621"/>
      <c r="DQ38" s="621"/>
      <c r="DR38" s="621"/>
      <c r="DS38" s="621"/>
      <c r="DT38" s="621"/>
      <c r="DU38" s="621"/>
      <c r="DV38" s="622"/>
      <c r="DW38" s="643">
        <v>20.399999999999999</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92</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151000</v>
      </c>
      <c r="CS39" s="639"/>
      <c r="CT39" s="639"/>
      <c r="CU39" s="639"/>
      <c r="CV39" s="639"/>
      <c r="CW39" s="639"/>
      <c r="CX39" s="639"/>
      <c r="CY39" s="640"/>
      <c r="CZ39" s="623">
        <v>1.2</v>
      </c>
      <c r="DA39" s="641"/>
      <c r="DB39" s="641"/>
      <c r="DC39" s="642"/>
      <c r="DD39" s="626">
        <v>145247</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295905</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135</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76000</v>
      </c>
      <c r="CS40" s="621"/>
      <c r="CT40" s="621"/>
      <c r="CU40" s="621"/>
      <c r="CV40" s="621"/>
      <c r="CW40" s="621"/>
      <c r="CX40" s="621"/>
      <c r="CY40" s="622"/>
      <c r="CZ40" s="623">
        <v>0.6</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858572</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354</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2659988</v>
      </c>
      <c r="CS42" s="621"/>
      <c r="CT42" s="621"/>
      <c r="CU42" s="621"/>
      <c r="CV42" s="621"/>
      <c r="CW42" s="621"/>
      <c r="CX42" s="621"/>
      <c r="CY42" s="622"/>
      <c r="CZ42" s="623">
        <v>21.3</v>
      </c>
      <c r="DA42" s="624"/>
      <c r="DB42" s="624"/>
      <c r="DC42" s="625"/>
      <c r="DD42" s="626">
        <v>468008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18489</v>
      </c>
      <c r="CS43" s="639"/>
      <c r="CT43" s="639"/>
      <c r="CU43" s="639"/>
      <c r="CV43" s="639"/>
      <c r="CW43" s="639"/>
      <c r="CX43" s="639"/>
      <c r="CY43" s="640"/>
      <c r="CZ43" s="623">
        <v>0.1</v>
      </c>
      <c r="DA43" s="641"/>
      <c r="DB43" s="641"/>
      <c r="DC43" s="642"/>
      <c r="DD43" s="626">
        <v>5693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2538250</v>
      </c>
      <c r="CS44" s="621"/>
      <c r="CT44" s="621"/>
      <c r="CU44" s="621"/>
      <c r="CV44" s="621"/>
      <c r="CW44" s="621"/>
      <c r="CX44" s="621"/>
      <c r="CY44" s="622"/>
      <c r="CZ44" s="623">
        <v>20.3</v>
      </c>
      <c r="DA44" s="624"/>
      <c r="DB44" s="624"/>
      <c r="DC44" s="625"/>
      <c r="DD44" s="626">
        <v>453667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1353113</v>
      </c>
      <c r="CS45" s="639"/>
      <c r="CT45" s="639"/>
      <c r="CU45" s="639"/>
      <c r="CV45" s="639"/>
      <c r="CW45" s="639"/>
      <c r="CX45" s="639"/>
      <c r="CY45" s="640"/>
      <c r="CZ45" s="623">
        <v>10.8</v>
      </c>
      <c r="DA45" s="641"/>
      <c r="DB45" s="641"/>
      <c r="DC45" s="642"/>
      <c r="DD45" s="626">
        <v>74030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1171076</v>
      </c>
      <c r="CS46" s="621"/>
      <c r="CT46" s="621"/>
      <c r="CU46" s="621"/>
      <c r="CV46" s="621"/>
      <c r="CW46" s="621"/>
      <c r="CX46" s="621"/>
      <c r="CY46" s="622"/>
      <c r="CZ46" s="623">
        <v>9.4</v>
      </c>
      <c r="DA46" s="624"/>
      <c r="DB46" s="624"/>
      <c r="DC46" s="625"/>
      <c r="DD46" s="626">
        <v>378516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121738</v>
      </c>
      <c r="CS47" s="639"/>
      <c r="CT47" s="639"/>
      <c r="CU47" s="639"/>
      <c r="CV47" s="639"/>
      <c r="CW47" s="639"/>
      <c r="CX47" s="639"/>
      <c r="CY47" s="640"/>
      <c r="CZ47" s="623">
        <v>1</v>
      </c>
      <c r="DA47" s="641"/>
      <c r="DB47" s="641"/>
      <c r="DC47" s="642"/>
      <c r="DD47" s="626">
        <v>14341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12494803</v>
      </c>
      <c r="CS49" s="605"/>
      <c r="CT49" s="605"/>
      <c r="CU49" s="605"/>
      <c r="CV49" s="605"/>
      <c r="CW49" s="605"/>
      <c r="CX49" s="605"/>
      <c r="CY49" s="606"/>
      <c r="CZ49" s="607">
        <v>100</v>
      </c>
      <c r="DA49" s="608"/>
      <c r="DB49" s="608"/>
      <c r="DC49" s="609"/>
      <c r="DD49" s="610">
        <v>7502250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12906</v>
      </c>
      <c r="R7" s="1134"/>
      <c r="S7" s="1134"/>
      <c r="T7" s="1134"/>
      <c r="U7" s="1134"/>
      <c r="V7" s="1134">
        <v>12495</v>
      </c>
      <c r="W7" s="1134"/>
      <c r="X7" s="1134"/>
      <c r="Y7" s="1134"/>
      <c r="Z7" s="1134"/>
      <c r="AA7" s="1134">
        <v>411</v>
      </c>
      <c r="AB7" s="1134"/>
      <c r="AC7" s="1134"/>
      <c r="AD7" s="1134"/>
      <c r="AE7" s="1135"/>
      <c r="AF7" s="1136">
        <v>204</v>
      </c>
      <c r="AG7" s="1137"/>
      <c r="AH7" s="1137"/>
      <c r="AI7" s="1137"/>
      <c r="AJ7" s="1138"/>
      <c r="AK7" s="1120" t="s">
        <v>549</v>
      </c>
      <c r="AL7" s="1121"/>
      <c r="AM7" s="1121"/>
      <c r="AN7" s="1121"/>
      <c r="AO7" s="1121"/>
      <c r="AP7" s="1121">
        <v>11401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557</v>
      </c>
      <c r="BT7" s="1125"/>
      <c r="BU7" s="1125"/>
      <c r="BV7" s="1125"/>
      <c r="BW7" s="1125"/>
      <c r="BX7" s="1125"/>
      <c r="BY7" s="1125"/>
      <c r="BZ7" s="1125"/>
      <c r="CA7" s="1125"/>
      <c r="CB7" s="1125"/>
      <c r="CC7" s="1125"/>
      <c r="CD7" s="1125"/>
      <c r="CE7" s="1125"/>
      <c r="CF7" s="1125"/>
      <c r="CG7" s="1126"/>
      <c r="CH7" s="1117">
        <v>0</v>
      </c>
      <c r="CI7" s="1118"/>
      <c r="CJ7" s="1118"/>
      <c r="CK7" s="1118"/>
      <c r="CL7" s="1119"/>
      <c r="CM7" s="1117">
        <v>364</v>
      </c>
      <c r="CN7" s="1118"/>
      <c r="CO7" s="1118"/>
      <c r="CP7" s="1118"/>
      <c r="CQ7" s="1119"/>
      <c r="CR7" s="1117">
        <v>311</v>
      </c>
      <c r="CS7" s="1118"/>
      <c r="CT7" s="1118"/>
      <c r="CU7" s="1118"/>
      <c r="CV7" s="1119"/>
      <c r="CW7" s="1117" t="s">
        <v>558</v>
      </c>
      <c r="CX7" s="1118"/>
      <c r="CY7" s="1118"/>
      <c r="CZ7" s="1118"/>
      <c r="DA7" s="1119"/>
      <c r="DB7" s="1117" t="s">
        <v>558</v>
      </c>
      <c r="DC7" s="1118"/>
      <c r="DD7" s="1118"/>
      <c r="DE7" s="1118"/>
      <c r="DF7" s="1119"/>
      <c r="DG7" s="1117" t="s">
        <v>558</v>
      </c>
      <c r="DH7" s="1118"/>
      <c r="DI7" s="1118"/>
      <c r="DJ7" s="1118"/>
      <c r="DK7" s="1119"/>
      <c r="DL7" s="1117" t="s">
        <v>558</v>
      </c>
      <c r="DM7" s="1118"/>
      <c r="DN7" s="1118"/>
      <c r="DO7" s="1118"/>
      <c r="DP7" s="1119"/>
      <c r="DQ7" s="1117" t="s">
        <v>558</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f>Q7</f>
        <v>12906</v>
      </c>
      <c r="R23" s="1098"/>
      <c r="S23" s="1098"/>
      <c r="T23" s="1098"/>
      <c r="U23" s="1098"/>
      <c r="V23" s="1098">
        <f t="shared" ref="V23" si="0">V7</f>
        <v>12495</v>
      </c>
      <c r="W23" s="1098"/>
      <c r="X23" s="1098"/>
      <c r="Y23" s="1098"/>
      <c r="Z23" s="1098"/>
      <c r="AA23" s="1098">
        <f t="shared" ref="AA23" si="1">AA7</f>
        <v>411</v>
      </c>
      <c r="AB23" s="1098"/>
      <c r="AC23" s="1098"/>
      <c r="AD23" s="1098"/>
      <c r="AE23" s="1099"/>
      <c r="AF23" s="1100">
        <v>204</v>
      </c>
      <c r="AG23" s="1098"/>
      <c r="AH23" s="1098"/>
      <c r="AI23" s="1098"/>
      <c r="AJ23" s="1101"/>
      <c r="AK23" s="1102"/>
      <c r="AL23" s="1103"/>
      <c r="AM23" s="1103"/>
      <c r="AN23" s="1103"/>
      <c r="AO23" s="1103"/>
      <c r="AP23" s="1098">
        <f>AP7</f>
        <v>11401</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4060</v>
      </c>
      <c r="R28" s="1083"/>
      <c r="S28" s="1083"/>
      <c r="T28" s="1083"/>
      <c r="U28" s="1083"/>
      <c r="V28" s="1083">
        <v>4142</v>
      </c>
      <c r="W28" s="1083"/>
      <c r="X28" s="1083"/>
      <c r="Y28" s="1083"/>
      <c r="Z28" s="1083"/>
      <c r="AA28" s="1083">
        <v>-82</v>
      </c>
      <c r="AB28" s="1083"/>
      <c r="AC28" s="1083"/>
      <c r="AD28" s="1083"/>
      <c r="AE28" s="1084"/>
      <c r="AF28" s="1085">
        <v>-82</v>
      </c>
      <c r="AG28" s="1083"/>
      <c r="AH28" s="1083"/>
      <c r="AI28" s="1083"/>
      <c r="AJ28" s="1086"/>
      <c r="AK28" s="1087">
        <v>296</v>
      </c>
      <c r="AL28" s="1075"/>
      <c r="AM28" s="1075"/>
      <c r="AN28" s="1075"/>
      <c r="AO28" s="1075"/>
      <c r="AP28" s="1075" t="s">
        <v>550</v>
      </c>
      <c r="AQ28" s="1075"/>
      <c r="AR28" s="1075"/>
      <c r="AS28" s="1075"/>
      <c r="AT28" s="1075"/>
      <c r="AU28" s="1075" t="s">
        <v>489</v>
      </c>
      <c r="AV28" s="1075"/>
      <c r="AW28" s="1075"/>
      <c r="AX28" s="1075"/>
      <c r="AY28" s="1075"/>
      <c r="AZ28" s="1076" t="s">
        <v>489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2626</v>
      </c>
      <c r="R29" s="1073"/>
      <c r="S29" s="1073"/>
      <c r="T29" s="1073"/>
      <c r="U29" s="1073"/>
      <c r="V29" s="1073">
        <v>2589</v>
      </c>
      <c r="W29" s="1073"/>
      <c r="X29" s="1073"/>
      <c r="Y29" s="1073"/>
      <c r="Z29" s="1073"/>
      <c r="AA29" s="1073">
        <v>37</v>
      </c>
      <c r="AB29" s="1073"/>
      <c r="AC29" s="1073"/>
      <c r="AD29" s="1073"/>
      <c r="AE29" s="1074"/>
      <c r="AF29" s="1048">
        <v>37</v>
      </c>
      <c r="AG29" s="1049"/>
      <c r="AH29" s="1049"/>
      <c r="AI29" s="1049"/>
      <c r="AJ29" s="1050"/>
      <c r="AK29" s="1009">
        <v>362</v>
      </c>
      <c r="AL29" s="1000"/>
      <c r="AM29" s="1000"/>
      <c r="AN29" s="1000"/>
      <c r="AO29" s="1000"/>
      <c r="AP29" s="1000">
        <v>8</v>
      </c>
      <c r="AQ29" s="1000"/>
      <c r="AR29" s="1000"/>
      <c r="AS29" s="1000"/>
      <c r="AT29" s="1000"/>
      <c r="AU29" s="1000" t="s">
        <v>489</v>
      </c>
      <c r="AV29" s="1000"/>
      <c r="AW29" s="1000"/>
      <c r="AX29" s="1000"/>
      <c r="AY29" s="1000"/>
      <c r="AZ29" s="1071" t="s">
        <v>489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383</v>
      </c>
      <c r="R30" s="1073"/>
      <c r="S30" s="1073"/>
      <c r="T30" s="1073"/>
      <c r="U30" s="1073"/>
      <c r="V30" s="1073">
        <v>377</v>
      </c>
      <c r="W30" s="1073"/>
      <c r="X30" s="1073"/>
      <c r="Y30" s="1073"/>
      <c r="Z30" s="1073"/>
      <c r="AA30" s="1073">
        <v>6</v>
      </c>
      <c r="AB30" s="1073"/>
      <c r="AC30" s="1073"/>
      <c r="AD30" s="1073"/>
      <c r="AE30" s="1074"/>
      <c r="AF30" s="1048">
        <v>6</v>
      </c>
      <c r="AG30" s="1049"/>
      <c r="AH30" s="1049"/>
      <c r="AI30" s="1049"/>
      <c r="AJ30" s="1050"/>
      <c r="AK30" s="1009">
        <v>108</v>
      </c>
      <c r="AL30" s="1000"/>
      <c r="AM30" s="1000"/>
      <c r="AN30" s="1000"/>
      <c r="AO30" s="1000"/>
      <c r="AP30" s="1000" t="s">
        <v>549</v>
      </c>
      <c r="AQ30" s="1000"/>
      <c r="AR30" s="1000"/>
      <c r="AS30" s="1000"/>
      <c r="AT30" s="1000"/>
      <c r="AU30" s="1000" t="s">
        <v>489</v>
      </c>
      <c r="AV30" s="1000"/>
      <c r="AW30" s="1000"/>
      <c r="AX30" s="1000"/>
      <c r="AY30" s="1000"/>
      <c r="AZ30" s="1071" t="s">
        <v>489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475</v>
      </c>
      <c r="R31" s="1073"/>
      <c r="S31" s="1073"/>
      <c r="T31" s="1073"/>
      <c r="U31" s="1073"/>
      <c r="V31" s="1073">
        <v>449</v>
      </c>
      <c r="W31" s="1073"/>
      <c r="X31" s="1073"/>
      <c r="Y31" s="1073"/>
      <c r="Z31" s="1073"/>
      <c r="AA31" s="1073">
        <v>26</v>
      </c>
      <c r="AB31" s="1073"/>
      <c r="AC31" s="1073"/>
      <c r="AD31" s="1073"/>
      <c r="AE31" s="1074"/>
      <c r="AF31" s="1048">
        <v>375</v>
      </c>
      <c r="AG31" s="1049"/>
      <c r="AH31" s="1049"/>
      <c r="AI31" s="1049"/>
      <c r="AJ31" s="1050"/>
      <c r="AK31" s="1009">
        <v>26</v>
      </c>
      <c r="AL31" s="1000"/>
      <c r="AM31" s="1000"/>
      <c r="AN31" s="1000"/>
      <c r="AO31" s="1000"/>
      <c r="AP31" s="1000">
        <v>2581</v>
      </c>
      <c r="AQ31" s="1000"/>
      <c r="AR31" s="1000"/>
      <c r="AS31" s="1000"/>
      <c r="AT31" s="1000"/>
      <c r="AU31" s="1000">
        <v>325</v>
      </c>
      <c r="AV31" s="1000"/>
      <c r="AW31" s="1000"/>
      <c r="AX31" s="1000"/>
      <c r="AY31" s="1000"/>
      <c r="AZ31" s="1071" t="s">
        <v>489</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974</v>
      </c>
      <c r="R32" s="1073"/>
      <c r="S32" s="1073"/>
      <c r="T32" s="1073"/>
      <c r="U32" s="1073"/>
      <c r="V32" s="1073">
        <v>969</v>
      </c>
      <c r="W32" s="1073"/>
      <c r="X32" s="1073"/>
      <c r="Y32" s="1073"/>
      <c r="Z32" s="1073"/>
      <c r="AA32" s="1073">
        <v>5</v>
      </c>
      <c r="AB32" s="1073"/>
      <c r="AC32" s="1073"/>
      <c r="AD32" s="1073"/>
      <c r="AE32" s="1074"/>
      <c r="AF32" s="1048">
        <v>5</v>
      </c>
      <c r="AG32" s="1049"/>
      <c r="AH32" s="1049"/>
      <c r="AI32" s="1049"/>
      <c r="AJ32" s="1050"/>
      <c r="AK32" s="1009">
        <v>475</v>
      </c>
      <c r="AL32" s="1000"/>
      <c r="AM32" s="1000"/>
      <c r="AN32" s="1000"/>
      <c r="AO32" s="1000"/>
      <c r="AP32" s="1000">
        <v>4275</v>
      </c>
      <c r="AQ32" s="1000"/>
      <c r="AR32" s="1000"/>
      <c r="AS32" s="1000"/>
      <c r="AT32" s="1000"/>
      <c r="AU32" s="1000">
        <v>2890</v>
      </c>
      <c r="AV32" s="1000"/>
      <c r="AW32" s="1000"/>
      <c r="AX32" s="1000"/>
      <c r="AY32" s="1000"/>
      <c r="AZ32" s="1071" t="s">
        <v>489</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1</v>
      </c>
      <c r="R33" s="1073"/>
      <c r="S33" s="1073"/>
      <c r="T33" s="1073"/>
      <c r="U33" s="1073"/>
      <c r="V33" s="1073">
        <v>0</v>
      </c>
      <c r="W33" s="1073"/>
      <c r="X33" s="1073"/>
      <c r="Y33" s="1073"/>
      <c r="Z33" s="1073"/>
      <c r="AA33" s="1073">
        <v>1</v>
      </c>
      <c r="AB33" s="1073"/>
      <c r="AC33" s="1073"/>
      <c r="AD33" s="1073"/>
      <c r="AE33" s="1074"/>
      <c r="AF33" s="1048">
        <v>9</v>
      </c>
      <c r="AG33" s="1049"/>
      <c r="AH33" s="1049"/>
      <c r="AI33" s="1049"/>
      <c r="AJ33" s="1050"/>
      <c r="AK33" s="1009" t="s">
        <v>550</v>
      </c>
      <c r="AL33" s="1000"/>
      <c r="AM33" s="1000"/>
      <c r="AN33" s="1000"/>
      <c r="AO33" s="1000"/>
      <c r="AP33" s="1000" t="s">
        <v>549</v>
      </c>
      <c r="AQ33" s="1000"/>
      <c r="AR33" s="1000"/>
      <c r="AS33" s="1000"/>
      <c r="AT33" s="1000"/>
      <c r="AU33" s="1000" t="s">
        <v>550</v>
      </c>
      <c r="AV33" s="1000"/>
      <c r="AW33" s="1000"/>
      <c r="AX33" s="1000"/>
      <c r="AY33" s="1000"/>
      <c r="AZ33" s="1071" t="s">
        <v>549</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350</v>
      </c>
      <c r="AG63" s="988"/>
      <c r="AH63" s="988"/>
      <c r="AI63" s="988"/>
      <c r="AJ63" s="1059"/>
      <c r="AK63" s="1060"/>
      <c r="AL63" s="992"/>
      <c r="AM63" s="992"/>
      <c r="AN63" s="992"/>
      <c r="AO63" s="992"/>
      <c r="AP63" s="988">
        <f>SUM(AP28:AT33)</f>
        <v>6864</v>
      </c>
      <c r="AQ63" s="988"/>
      <c r="AR63" s="988"/>
      <c r="AS63" s="988"/>
      <c r="AT63" s="988"/>
      <c r="AU63" s="988">
        <f>SUM(AU28:AY33)</f>
        <v>3215</v>
      </c>
      <c r="AV63" s="988"/>
      <c r="AW63" s="988"/>
      <c r="AX63" s="988"/>
      <c r="AY63" s="988"/>
      <c r="AZ63" s="1054"/>
      <c r="BA63" s="1054"/>
      <c r="BB63" s="1054"/>
      <c r="BC63" s="1054"/>
      <c r="BD63" s="1054"/>
      <c r="BE63" s="989"/>
      <c r="BF63" s="989"/>
      <c r="BG63" s="989"/>
      <c r="BH63" s="989"/>
      <c r="BI63" s="990"/>
      <c r="BJ63" s="1055" t="s">
        <v>389</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392</v>
      </c>
      <c r="R66" s="1031"/>
      <c r="S66" s="1031"/>
      <c r="T66" s="1031"/>
      <c r="U66" s="1032"/>
      <c r="V66" s="1030" t="s">
        <v>393</v>
      </c>
      <c r="W66" s="1031"/>
      <c r="X66" s="1031"/>
      <c r="Y66" s="1031"/>
      <c r="Z66" s="1032"/>
      <c r="AA66" s="1030" t="s">
        <v>394</v>
      </c>
      <c r="AB66" s="1031"/>
      <c r="AC66" s="1031"/>
      <c r="AD66" s="1031"/>
      <c r="AE66" s="1032"/>
      <c r="AF66" s="1036" t="s">
        <v>395</v>
      </c>
      <c r="AG66" s="1037"/>
      <c r="AH66" s="1037"/>
      <c r="AI66" s="1037"/>
      <c r="AJ66" s="1038"/>
      <c r="AK66" s="1030" t="s">
        <v>396</v>
      </c>
      <c r="AL66" s="1025"/>
      <c r="AM66" s="1025"/>
      <c r="AN66" s="1025"/>
      <c r="AO66" s="1026"/>
      <c r="AP66" s="1030" t="s">
        <v>397</v>
      </c>
      <c r="AQ66" s="1031"/>
      <c r="AR66" s="1031"/>
      <c r="AS66" s="1031"/>
      <c r="AT66" s="1032"/>
      <c r="AU66" s="1030" t="s">
        <v>398</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551</v>
      </c>
      <c r="C68" s="1015"/>
      <c r="D68" s="1015"/>
      <c r="E68" s="1015"/>
      <c r="F68" s="1015"/>
      <c r="G68" s="1015"/>
      <c r="H68" s="1015"/>
      <c r="I68" s="1015"/>
      <c r="J68" s="1015"/>
      <c r="K68" s="1015"/>
      <c r="L68" s="1015"/>
      <c r="M68" s="1015"/>
      <c r="N68" s="1015"/>
      <c r="O68" s="1015"/>
      <c r="P68" s="1016"/>
      <c r="Q68" s="1017">
        <v>159</v>
      </c>
      <c r="R68" s="1011"/>
      <c r="S68" s="1011"/>
      <c r="T68" s="1011"/>
      <c r="U68" s="1011"/>
      <c r="V68" s="1011">
        <v>143</v>
      </c>
      <c r="W68" s="1011"/>
      <c r="X68" s="1011"/>
      <c r="Y68" s="1011"/>
      <c r="Z68" s="1011"/>
      <c r="AA68" s="1011">
        <v>16</v>
      </c>
      <c r="AB68" s="1011"/>
      <c r="AC68" s="1011"/>
      <c r="AD68" s="1011"/>
      <c r="AE68" s="1011"/>
      <c r="AF68" s="1011">
        <v>16</v>
      </c>
      <c r="AG68" s="1011"/>
      <c r="AH68" s="1011"/>
      <c r="AI68" s="1011"/>
      <c r="AJ68" s="1011"/>
      <c r="AK68" s="1011" t="s">
        <v>549</v>
      </c>
      <c r="AL68" s="1011"/>
      <c r="AM68" s="1011"/>
      <c r="AN68" s="1011"/>
      <c r="AO68" s="1011"/>
      <c r="AP68" s="1011" t="s">
        <v>549</v>
      </c>
      <c r="AQ68" s="1011"/>
      <c r="AR68" s="1011"/>
      <c r="AS68" s="1011"/>
      <c r="AT68" s="1011"/>
      <c r="AU68" s="1011" t="s">
        <v>489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552</v>
      </c>
      <c r="C69" s="1004"/>
      <c r="D69" s="1004"/>
      <c r="E69" s="1004"/>
      <c r="F69" s="1004"/>
      <c r="G69" s="1004"/>
      <c r="H69" s="1004"/>
      <c r="I69" s="1004"/>
      <c r="J69" s="1004"/>
      <c r="K69" s="1004"/>
      <c r="L69" s="1004"/>
      <c r="M69" s="1004"/>
      <c r="N69" s="1004"/>
      <c r="O69" s="1004"/>
      <c r="P69" s="1005"/>
      <c r="Q69" s="1006">
        <v>1924</v>
      </c>
      <c r="R69" s="1000"/>
      <c r="S69" s="1000"/>
      <c r="T69" s="1000"/>
      <c r="U69" s="1000"/>
      <c r="V69" s="1000">
        <v>1921</v>
      </c>
      <c r="W69" s="1000"/>
      <c r="X69" s="1000"/>
      <c r="Y69" s="1000"/>
      <c r="Z69" s="1000"/>
      <c r="AA69" s="1000">
        <v>2</v>
      </c>
      <c r="AB69" s="1000"/>
      <c r="AC69" s="1000"/>
      <c r="AD69" s="1000"/>
      <c r="AE69" s="1000"/>
      <c r="AF69" s="1000">
        <v>2</v>
      </c>
      <c r="AG69" s="1000"/>
      <c r="AH69" s="1000"/>
      <c r="AI69" s="1000"/>
      <c r="AJ69" s="1000"/>
      <c r="AK69" s="1000" t="s">
        <v>489</v>
      </c>
      <c r="AL69" s="1000"/>
      <c r="AM69" s="1000"/>
      <c r="AN69" s="1000"/>
      <c r="AO69" s="1000"/>
      <c r="AP69" s="1000">
        <v>3118</v>
      </c>
      <c r="AQ69" s="1000"/>
      <c r="AR69" s="1000"/>
      <c r="AS69" s="1000"/>
      <c r="AT69" s="1000"/>
      <c r="AU69" s="1000" t="s">
        <v>489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553</v>
      </c>
      <c r="C70" s="1004"/>
      <c r="D70" s="1004"/>
      <c r="E70" s="1004"/>
      <c r="F70" s="1004"/>
      <c r="G70" s="1004"/>
      <c r="H70" s="1004"/>
      <c r="I70" s="1004"/>
      <c r="J70" s="1004"/>
      <c r="K70" s="1004"/>
      <c r="L70" s="1004"/>
      <c r="M70" s="1004"/>
      <c r="N70" s="1004"/>
      <c r="O70" s="1004"/>
      <c r="P70" s="1005"/>
      <c r="Q70" s="1006">
        <v>47</v>
      </c>
      <c r="R70" s="1000"/>
      <c r="S70" s="1000"/>
      <c r="T70" s="1000"/>
      <c r="U70" s="1000"/>
      <c r="V70" s="1000">
        <v>43</v>
      </c>
      <c r="W70" s="1000"/>
      <c r="X70" s="1000"/>
      <c r="Y70" s="1000"/>
      <c r="Z70" s="1000"/>
      <c r="AA70" s="1000">
        <v>4</v>
      </c>
      <c r="AB70" s="1000"/>
      <c r="AC70" s="1000"/>
      <c r="AD70" s="1000"/>
      <c r="AE70" s="1000"/>
      <c r="AF70" s="1000">
        <v>4</v>
      </c>
      <c r="AG70" s="1000"/>
      <c r="AH70" s="1000"/>
      <c r="AI70" s="1000"/>
      <c r="AJ70" s="1000"/>
      <c r="AK70" s="1000" t="s">
        <v>489</v>
      </c>
      <c r="AL70" s="1000"/>
      <c r="AM70" s="1000"/>
      <c r="AN70" s="1000"/>
      <c r="AO70" s="1000"/>
      <c r="AP70" s="1000" t="s">
        <v>549</v>
      </c>
      <c r="AQ70" s="1000"/>
      <c r="AR70" s="1000"/>
      <c r="AS70" s="1000"/>
      <c r="AT70" s="1000"/>
      <c r="AU70" s="1000" t="s">
        <v>489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554</v>
      </c>
      <c r="C71" s="1004"/>
      <c r="D71" s="1004"/>
      <c r="E71" s="1004"/>
      <c r="F71" s="1004"/>
      <c r="G71" s="1004"/>
      <c r="H71" s="1004"/>
      <c r="I71" s="1004"/>
      <c r="J71" s="1004"/>
      <c r="K71" s="1004"/>
      <c r="L71" s="1004"/>
      <c r="M71" s="1004"/>
      <c r="N71" s="1004"/>
      <c r="O71" s="1004"/>
      <c r="P71" s="1005"/>
      <c r="Q71" s="1006">
        <v>1682</v>
      </c>
      <c r="R71" s="1000"/>
      <c r="S71" s="1000"/>
      <c r="T71" s="1000"/>
      <c r="U71" s="1000"/>
      <c r="V71" s="1000">
        <v>1659</v>
      </c>
      <c r="W71" s="1000"/>
      <c r="X71" s="1000"/>
      <c r="Y71" s="1000"/>
      <c r="Z71" s="1000"/>
      <c r="AA71" s="1000">
        <v>23</v>
      </c>
      <c r="AB71" s="1000"/>
      <c r="AC71" s="1000"/>
      <c r="AD71" s="1000"/>
      <c r="AE71" s="1000"/>
      <c r="AF71" s="1000">
        <v>23</v>
      </c>
      <c r="AG71" s="1000"/>
      <c r="AH71" s="1000"/>
      <c r="AI71" s="1000"/>
      <c r="AJ71" s="1000"/>
      <c r="AK71" s="1000" t="s">
        <v>489</v>
      </c>
      <c r="AL71" s="1000"/>
      <c r="AM71" s="1000"/>
      <c r="AN71" s="1000"/>
      <c r="AO71" s="1000"/>
      <c r="AP71" s="1000">
        <v>1673</v>
      </c>
      <c r="AQ71" s="1000"/>
      <c r="AR71" s="1000"/>
      <c r="AS71" s="1000"/>
      <c r="AT71" s="1000"/>
      <c r="AU71" s="1000">
        <v>1256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555</v>
      </c>
      <c r="C72" s="1004"/>
      <c r="D72" s="1004"/>
      <c r="E72" s="1004"/>
      <c r="F72" s="1004"/>
      <c r="G72" s="1004"/>
      <c r="H72" s="1004"/>
      <c r="I72" s="1004"/>
      <c r="J72" s="1004"/>
      <c r="K72" s="1004"/>
      <c r="L72" s="1004"/>
      <c r="M72" s="1004"/>
      <c r="N72" s="1004"/>
      <c r="O72" s="1004"/>
      <c r="P72" s="1005"/>
      <c r="Q72" s="1006">
        <v>1559</v>
      </c>
      <c r="R72" s="1000"/>
      <c r="S72" s="1000"/>
      <c r="T72" s="1000"/>
      <c r="U72" s="1000"/>
      <c r="V72" s="1000">
        <v>1518</v>
      </c>
      <c r="W72" s="1000"/>
      <c r="X72" s="1000"/>
      <c r="Y72" s="1000"/>
      <c r="Z72" s="1000"/>
      <c r="AA72" s="1000">
        <v>41</v>
      </c>
      <c r="AB72" s="1000"/>
      <c r="AC72" s="1000"/>
      <c r="AD72" s="1000"/>
      <c r="AE72" s="1000"/>
      <c r="AF72" s="1000">
        <v>41</v>
      </c>
      <c r="AG72" s="1000"/>
      <c r="AH72" s="1000"/>
      <c r="AI72" s="1000"/>
      <c r="AJ72" s="1000"/>
      <c r="AK72" s="1000" t="s">
        <v>489</v>
      </c>
      <c r="AL72" s="1000"/>
      <c r="AM72" s="1000"/>
      <c r="AN72" s="1000"/>
      <c r="AO72" s="1000"/>
      <c r="AP72" s="1000">
        <v>338</v>
      </c>
      <c r="AQ72" s="1000"/>
      <c r="AR72" s="1000"/>
      <c r="AS72" s="1000"/>
      <c r="AT72" s="1000"/>
      <c r="AU72" s="1000">
        <v>63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556</v>
      </c>
      <c r="C73" s="1004"/>
      <c r="D73" s="1004"/>
      <c r="E73" s="1004"/>
      <c r="F73" s="1004"/>
      <c r="G73" s="1004"/>
      <c r="H73" s="1004"/>
      <c r="I73" s="1004"/>
      <c r="J73" s="1004"/>
      <c r="K73" s="1004"/>
      <c r="L73" s="1004"/>
      <c r="M73" s="1004"/>
      <c r="N73" s="1004"/>
      <c r="O73" s="1004"/>
      <c r="P73" s="1005"/>
      <c r="Q73" s="1006">
        <v>690</v>
      </c>
      <c r="R73" s="1000"/>
      <c r="S73" s="1000"/>
      <c r="T73" s="1000"/>
      <c r="U73" s="1000"/>
      <c r="V73" s="1000">
        <v>667</v>
      </c>
      <c r="W73" s="1000"/>
      <c r="X73" s="1000"/>
      <c r="Y73" s="1000"/>
      <c r="Z73" s="1000"/>
      <c r="AA73" s="1000">
        <v>22</v>
      </c>
      <c r="AB73" s="1000"/>
      <c r="AC73" s="1000"/>
      <c r="AD73" s="1000"/>
      <c r="AE73" s="1000"/>
      <c r="AF73" s="1000">
        <v>22</v>
      </c>
      <c r="AG73" s="1000"/>
      <c r="AH73" s="1000"/>
      <c r="AI73" s="1000"/>
      <c r="AJ73" s="1000"/>
      <c r="AK73" s="1000" t="s">
        <v>489</v>
      </c>
      <c r="AL73" s="1000"/>
      <c r="AM73" s="1000"/>
      <c r="AN73" s="1000"/>
      <c r="AO73" s="1000"/>
      <c r="AP73" s="1000" t="s">
        <v>549</v>
      </c>
      <c r="AQ73" s="1000"/>
      <c r="AR73" s="1000"/>
      <c r="AS73" s="1000"/>
      <c r="AT73" s="1000"/>
      <c r="AU73" s="1000" t="s">
        <v>549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SUM(AF68:AJ73)</f>
        <v>108</v>
      </c>
      <c r="AG88" s="988"/>
      <c r="AH88" s="988"/>
      <c r="AI88" s="988"/>
      <c r="AJ88" s="988"/>
      <c r="AK88" s="992"/>
      <c r="AL88" s="992"/>
      <c r="AM88" s="992"/>
      <c r="AN88" s="992"/>
      <c r="AO88" s="992"/>
      <c r="AP88" s="988">
        <f t="shared" ref="AP88" si="2">SUM(AP68:AT73)</f>
        <v>5129</v>
      </c>
      <c r="AQ88" s="988"/>
      <c r="AR88" s="988"/>
      <c r="AS88" s="988"/>
      <c r="AT88" s="988"/>
      <c r="AU88" s="988">
        <f t="shared" ref="AU88" si="3">SUM(AU68:AY73)</f>
        <v>1319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400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CR7</f>
        <v>311</v>
      </c>
      <c r="CS102" s="980"/>
      <c r="CT102" s="980"/>
      <c r="CU102" s="980"/>
      <c r="CV102" s="981"/>
      <c r="CW102" s="979" t="s">
        <v>489</v>
      </c>
      <c r="CX102" s="980"/>
      <c r="CY102" s="980"/>
      <c r="CZ102" s="980"/>
      <c r="DA102" s="981"/>
      <c r="DB102" s="979" t="s">
        <v>489</v>
      </c>
      <c r="DC102" s="980"/>
      <c r="DD102" s="980"/>
      <c r="DE102" s="980"/>
      <c r="DF102" s="981"/>
      <c r="DG102" s="979" t="s">
        <v>489</v>
      </c>
      <c r="DH102" s="980"/>
      <c r="DI102" s="980"/>
      <c r="DJ102" s="980"/>
      <c r="DK102" s="981"/>
      <c r="DL102" s="979" t="s">
        <v>489</v>
      </c>
      <c r="DM102" s="980"/>
      <c r="DN102" s="980"/>
      <c r="DO102" s="980"/>
      <c r="DP102" s="981"/>
      <c r="DQ102" s="979" t="s">
        <v>489</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408</v>
      </c>
      <c r="AB109" s="923"/>
      <c r="AC109" s="923"/>
      <c r="AD109" s="923"/>
      <c r="AE109" s="924"/>
      <c r="AF109" s="925" t="s">
        <v>287</v>
      </c>
      <c r="AG109" s="923"/>
      <c r="AH109" s="923"/>
      <c r="AI109" s="923"/>
      <c r="AJ109" s="924"/>
      <c r="AK109" s="925" t="s">
        <v>286</v>
      </c>
      <c r="AL109" s="923"/>
      <c r="AM109" s="923"/>
      <c r="AN109" s="923"/>
      <c r="AO109" s="924"/>
      <c r="AP109" s="925" t="s">
        <v>409</v>
      </c>
      <c r="AQ109" s="923"/>
      <c r="AR109" s="923"/>
      <c r="AS109" s="923"/>
      <c r="AT109" s="954"/>
      <c r="AU109" s="922" t="s">
        <v>407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408</v>
      </c>
      <c r="BR109" s="923"/>
      <c r="BS109" s="923"/>
      <c r="BT109" s="923"/>
      <c r="BU109" s="924"/>
      <c r="BV109" s="925" t="s">
        <v>287</v>
      </c>
      <c r="BW109" s="923"/>
      <c r="BX109" s="923"/>
      <c r="BY109" s="923"/>
      <c r="BZ109" s="924"/>
      <c r="CA109" s="925" t="s">
        <v>286</v>
      </c>
      <c r="CB109" s="923"/>
      <c r="CC109" s="923"/>
      <c r="CD109" s="923"/>
      <c r="CE109" s="924"/>
      <c r="CF109" s="961" t="s">
        <v>409</v>
      </c>
      <c r="CG109" s="961"/>
      <c r="CH109" s="961"/>
      <c r="CI109" s="961"/>
      <c r="CJ109" s="961"/>
      <c r="CK109" s="925" t="s">
        <v>410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408</v>
      </c>
      <c r="DH109" s="923"/>
      <c r="DI109" s="923"/>
      <c r="DJ109" s="923"/>
      <c r="DK109" s="924"/>
      <c r="DL109" s="925" t="s">
        <v>287</v>
      </c>
      <c r="DM109" s="923"/>
      <c r="DN109" s="923"/>
      <c r="DO109" s="923"/>
      <c r="DP109" s="924"/>
      <c r="DQ109" s="925" t="s">
        <v>286</v>
      </c>
      <c r="DR109" s="923"/>
      <c r="DS109" s="923"/>
      <c r="DT109" s="923"/>
      <c r="DU109" s="924"/>
      <c r="DV109" s="925" t="s">
        <v>409</v>
      </c>
      <c r="DW109" s="923"/>
      <c r="DX109" s="923"/>
      <c r="DY109" s="923"/>
      <c r="DZ109" s="954"/>
    </row>
    <row r="110" spans="1:131" s="199" customFormat="1" ht="26.25" customHeight="1" x14ac:dyDescent="0.15">
      <c r="A110" s="825" t="s">
        <v>411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1028719</v>
      </c>
      <c r="AB110" s="916"/>
      <c r="AC110" s="916"/>
      <c r="AD110" s="916"/>
      <c r="AE110" s="917"/>
      <c r="AF110" s="918">
        <v>1041755</v>
      </c>
      <c r="AG110" s="916"/>
      <c r="AH110" s="916"/>
      <c r="AI110" s="916"/>
      <c r="AJ110" s="917"/>
      <c r="AK110" s="918">
        <v>1038209</v>
      </c>
      <c r="AL110" s="916"/>
      <c r="AM110" s="916"/>
      <c r="AN110" s="916"/>
      <c r="AO110" s="917"/>
      <c r="AP110" s="919">
        <v>17.600000000000001</v>
      </c>
      <c r="AQ110" s="920"/>
      <c r="AR110" s="920"/>
      <c r="AS110" s="920"/>
      <c r="AT110" s="921"/>
      <c r="AU110" s="955" t="s">
        <v>61</v>
      </c>
      <c r="AV110" s="956"/>
      <c r="AW110" s="956"/>
      <c r="AX110" s="956"/>
      <c r="AY110" s="956"/>
      <c r="AZ110" s="881" t="s">
        <v>412</v>
      </c>
      <c r="BA110" s="826"/>
      <c r="BB110" s="826"/>
      <c r="BC110" s="826"/>
      <c r="BD110" s="826"/>
      <c r="BE110" s="826"/>
      <c r="BF110" s="826"/>
      <c r="BG110" s="826"/>
      <c r="BH110" s="826"/>
      <c r="BI110" s="826"/>
      <c r="BJ110" s="826"/>
      <c r="BK110" s="826"/>
      <c r="BL110" s="826"/>
      <c r="BM110" s="826"/>
      <c r="BN110" s="826"/>
      <c r="BO110" s="826"/>
      <c r="BP110" s="827"/>
      <c r="BQ110" s="882">
        <v>10105420</v>
      </c>
      <c r="BR110" s="863"/>
      <c r="BS110" s="863"/>
      <c r="BT110" s="863"/>
      <c r="BU110" s="863"/>
      <c r="BV110" s="863">
        <v>10672332</v>
      </c>
      <c r="BW110" s="863"/>
      <c r="BX110" s="863"/>
      <c r="BY110" s="863"/>
      <c r="BZ110" s="863"/>
      <c r="CA110" s="863">
        <v>11400910</v>
      </c>
      <c r="CB110" s="863"/>
      <c r="CC110" s="863"/>
      <c r="CD110" s="863"/>
      <c r="CE110" s="863"/>
      <c r="CF110" s="887">
        <v>193</v>
      </c>
      <c r="CG110" s="888"/>
      <c r="CH110" s="888"/>
      <c r="CI110" s="888"/>
      <c r="CJ110" s="888"/>
      <c r="CK110" s="951" t="s">
        <v>413</v>
      </c>
      <c r="CL110" s="837"/>
      <c r="CM110" s="912" t="s">
        <v>414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415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416</v>
      </c>
      <c r="BA111" s="768"/>
      <c r="BB111" s="768"/>
      <c r="BC111" s="768"/>
      <c r="BD111" s="768"/>
      <c r="BE111" s="768"/>
      <c r="BF111" s="768"/>
      <c r="BG111" s="768"/>
      <c r="BH111" s="768"/>
      <c r="BI111" s="768"/>
      <c r="BJ111" s="768"/>
      <c r="BK111" s="768"/>
      <c r="BL111" s="768"/>
      <c r="BM111" s="768"/>
      <c r="BN111" s="768"/>
      <c r="BO111" s="768"/>
      <c r="BP111" s="769"/>
      <c r="BQ111" s="834">
        <v>119741</v>
      </c>
      <c r="BR111" s="835"/>
      <c r="BS111" s="835"/>
      <c r="BT111" s="835"/>
      <c r="BU111" s="835"/>
      <c r="BV111" s="835">
        <v>77773</v>
      </c>
      <c r="BW111" s="835"/>
      <c r="BX111" s="835"/>
      <c r="BY111" s="835"/>
      <c r="BZ111" s="835"/>
      <c r="CA111" s="835">
        <v>55646</v>
      </c>
      <c r="CB111" s="835"/>
      <c r="CC111" s="835"/>
      <c r="CD111" s="835"/>
      <c r="CE111" s="835"/>
      <c r="CF111" s="896">
        <v>0.9</v>
      </c>
      <c r="CG111" s="897"/>
      <c r="CH111" s="897"/>
      <c r="CI111" s="897"/>
      <c r="CJ111" s="897"/>
      <c r="CK111" s="952"/>
      <c r="CL111" s="839"/>
      <c r="CM111" s="842" t="s">
        <v>417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418</v>
      </c>
      <c r="B112" s="938"/>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420</v>
      </c>
      <c r="BA112" s="768"/>
      <c r="BB112" s="768"/>
      <c r="BC112" s="768"/>
      <c r="BD112" s="768"/>
      <c r="BE112" s="768"/>
      <c r="BF112" s="768"/>
      <c r="BG112" s="768"/>
      <c r="BH112" s="768"/>
      <c r="BI112" s="768"/>
      <c r="BJ112" s="768"/>
      <c r="BK112" s="768"/>
      <c r="BL112" s="768"/>
      <c r="BM112" s="768"/>
      <c r="BN112" s="768"/>
      <c r="BO112" s="768"/>
      <c r="BP112" s="769"/>
      <c r="BQ112" s="834">
        <v>3414209</v>
      </c>
      <c r="BR112" s="835"/>
      <c r="BS112" s="835"/>
      <c r="BT112" s="835"/>
      <c r="BU112" s="835"/>
      <c r="BV112" s="835">
        <v>3348901</v>
      </c>
      <c r="BW112" s="835"/>
      <c r="BX112" s="835"/>
      <c r="BY112" s="835"/>
      <c r="BZ112" s="835"/>
      <c r="CA112" s="835">
        <v>3215320</v>
      </c>
      <c r="CB112" s="835"/>
      <c r="CC112" s="835"/>
      <c r="CD112" s="835"/>
      <c r="CE112" s="835"/>
      <c r="CF112" s="896">
        <v>54.4</v>
      </c>
      <c r="CG112" s="897"/>
      <c r="CH112" s="897"/>
      <c r="CI112" s="897"/>
      <c r="CJ112" s="897"/>
      <c r="CK112" s="952"/>
      <c r="CL112" s="839"/>
      <c r="CM112" s="842" t="s">
        <v>421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19934</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370061</v>
      </c>
      <c r="AB113" s="944"/>
      <c r="AC113" s="944"/>
      <c r="AD113" s="944"/>
      <c r="AE113" s="945"/>
      <c r="AF113" s="946">
        <v>464841</v>
      </c>
      <c r="AG113" s="944"/>
      <c r="AH113" s="944"/>
      <c r="AI113" s="944"/>
      <c r="AJ113" s="945"/>
      <c r="AK113" s="946">
        <v>456260</v>
      </c>
      <c r="AL113" s="944"/>
      <c r="AM113" s="944"/>
      <c r="AN113" s="944"/>
      <c r="AO113" s="945"/>
      <c r="AP113" s="947">
        <v>7.7</v>
      </c>
      <c r="AQ113" s="948"/>
      <c r="AR113" s="948"/>
      <c r="AS113" s="948"/>
      <c r="AT113" s="949"/>
      <c r="AU113" s="957"/>
      <c r="AV113" s="958"/>
      <c r="AW113" s="958"/>
      <c r="AX113" s="958"/>
      <c r="AY113" s="958"/>
      <c r="AZ113" s="833" t="s">
        <v>423</v>
      </c>
      <c r="BA113" s="768"/>
      <c r="BB113" s="768"/>
      <c r="BC113" s="768"/>
      <c r="BD113" s="768"/>
      <c r="BE113" s="768"/>
      <c r="BF113" s="768"/>
      <c r="BG113" s="768"/>
      <c r="BH113" s="768"/>
      <c r="BI113" s="768"/>
      <c r="BJ113" s="768"/>
      <c r="BK113" s="768"/>
      <c r="BL113" s="768"/>
      <c r="BM113" s="768"/>
      <c r="BN113" s="768"/>
      <c r="BO113" s="768"/>
      <c r="BP113" s="769"/>
      <c r="BQ113" s="834">
        <v>1499795</v>
      </c>
      <c r="BR113" s="835"/>
      <c r="BS113" s="835"/>
      <c r="BT113" s="835"/>
      <c r="BU113" s="835"/>
      <c r="BV113" s="835">
        <v>1389661</v>
      </c>
      <c r="BW113" s="835"/>
      <c r="BX113" s="835"/>
      <c r="BY113" s="835"/>
      <c r="BZ113" s="835"/>
      <c r="CA113" s="835">
        <v>1318249</v>
      </c>
      <c r="CB113" s="835"/>
      <c r="CC113" s="835"/>
      <c r="CD113" s="835"/>
      <c r="CE113" s="835"/>
      <c r="CF113" s="896">
        <v>22.3</v>
      </c>
      <c r="CG113" s="897"/>
      <c r="CH113" s="897"/>
      <c r="CI113" s="897"/>
      <c r="CJ113" s="897"/>
      <c r="CK113" s="952"/>
      <c r="CL113" s="839"/>
      <c r="CM113" s="842" t="s">
        <v>424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86487</v>
      </c>
      <c r="AB114" s="798"/>
      <c r="AC114" s="798"/>
      <c r="AD114" s="798"/>
      <c r="AE114" s="799"/>
      <c r="AF114" s="800">
        <v>86817</v>
      </c>
      <c r="AG114" s="798"/>
      <c r="AH114" s="798"/>
      <c r="AI114" s="798"/>
      <c r="AJ114" s="799"/>
      <c r="AK114" s="800">
        <v>123101</v>
      </c>
      <c r="AL114" s="798"/>
      <c r="AM114" s="798"/>
      <c r="AN114" s="798"/>
      <c r="AO114" s="799"/>
      <c r="AP114" s="845">
        <v>2.1</v>
      </c>
      <c r="AQ114" s="846"/>
      <c r="AR114" s="846"/>
      <c r="AS114" s="846"/>
      <c r="AT114" s="847"/>
      <c r="AU114" s="957"/>
      <c r="AV114" s="958"/>
      <c r="AW114" s="958"/>
      <c r="AX114" s="958"/>
      <c r="AY114" s="958"/>
      <c r="AZ114" s="833" t="s">
        <v>426</v>
      </c>
      <c r="BA114" s="768"/>
      <c r="BB114" s="768"/>
      <c r="BC114" s="768"/>
      <c r="BD114" s="768"/>
      <c r="BE114" s="768"/>
      <c r="BF114" s="768"/>
      <c r="BG114" s="768"/>
      <c r="BH114" s="768"/>
      <c r="BI114" s="768"/>
      <c r="BJ114" s="768"/>
      <c r="BK114" s="768"/>
      <c r="BL114" s="768"/>
      <c r="BM114" s="768"/>
      <c r="BN114" s="768"/>
      <c r="BO114" s="768"/>
      <c r="BP114" s="769"/>
      <c r="BQ114" s="834">
        <v>1435014</v>
      </c>
      <c r="BR114" s="835"/>
      <c r="BS114" s="835"/>
      <c r="BT114" s="835"/>
      <c r="BU114" s="835"/>
      <c r="BV114" s="835">
        <v>1336069</v>
      </c>
      <c r="BW114" s="835"/>
      <c r="BX114" s="835"/>
      <c r="BY114" s="835"/>
      <c r="BZ114" s="835"/>
      <c r="CA114" s="835">
        <v>1274671</v>
      </c>
      <c r="CB114" s="835"/>
      <c r="CC114" s="835"/>
      <c r="CD114" s="835"/>
      <c r="CE114" s="835"/>
      <c r="CF114" s="896">
        <v>21.6</v>
      </c>
      <c r="CG114" s="897"/>
      <c r="CH114" s="897"/>
      <c r="CI114" s="897"/>
      <c r="CJ114" s="897"/>
      <c r="CK114" s="952"/>
      <c r="CL114" s="839"/>
      <c r="CM114" s="842" t="s">
        <v>427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16987</v>
      </c>
      <c r="AB115" s="944"/>
      <c r="AC115" s="944"/>
      <c r="AD115" s="944"/>
      <c r="AE115" s="945"/>
      <c r="AF115" s="946">
        <v>13654</v>
      </c>
      <c r="AG115" s="944"/>
      <c r="AH115" s="944"/>
      <c r="AI115" s="944"/>
      <c r="AJ115" s="945"/>
      <c r="AK115" s="946">
        <v>12511</v>
      </c>
      <c r="AL115" s="944"/>
      <c r="AM115" s="944"/>
      <c r="AN115" s="944"/>
      <c r="AO115" s="945"/>
      <c r="AP115" s="947">
        <v>0.2</v>
      </c>
      <c r="AQ115" s="948"/>
      <c r="AR115" s="948"/>
      <c r="AS115" s="948"/>
      <c r="AT115" s="949"/>
      <c r="AU115" s="957"/>
      <c r="AV115" s="958"/>
      <c r="AW115" s="958"/>
      <c r="AX115" s="958"/>
      <c r="AY115" s="958"/>
      <c r="AZ115" s="833" t="s">
        <v>429</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430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431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432</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434</v>
      </c>
      <c r="Z117" s="924"/>
      <c r="AA117" s="929">
        <v>1502254</v>
      </c>
      <c r="AB117" s="930"/>
      <c r="AC117" s="930"/>
      <c r="AD117" s="930"/>
      <c r="AE117" s="931"/>
      <c r="AF117" s="932">
        <v>1607067</v>
      </c>
      <c r="AG117" s="930"/>
      <c r="AH117" s="930"/>
      <c r="AI117" s="930"/>
      <c r="AJ117" s="931"/>
      <c r="AK117" s="932">
        <v>1630081</v>
      </c>
      <c r="AL117" s="930"/>
      <c r="AM117" s="930"/>
      <c r="AN117" s="930"/>
      <c r="AO117" s="931"/>
      <c r="AP117" s="933"/>
      <c r="AQ117" s="934"/>
      <c r="AR117" s="934"/>
      <c r="AS117" s="934"/>
      <c r="AT117" s="935"/>
      <c r="AU117" s="957"/>
      <c r="AV117" s="958"/>
      <c r="AW117" s="958"/>
      <c r="AX117" s="958"/>
      <c r="AY117" s="958"/>
      <c r="AZ117" s="884" t="s">
        <v>435</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410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408</v>
      </c>
      <c r="AB118" s="923"/>
      <c r="AC118" s="923"/>
      <c r="AD118" s="923"/>
      <c r="AE118" s="924"/>
      <c r="AF118" s="925" t="s">
        <v>287</v>
      </c>
      <c r="AG118" s="923"/>
      <c r="AH118" s="923"/>
      <c r="AI118" s="923"/>
      <c r="AJ118" s="924"/>
      <c r="AK118" s="925" t="s">
        <v>286</v>
      </c>
      <c r="AL118" s="923"/>
      <c r="AM118" s="923"/>
      <c r="AN118" s="923"/>
      <c r="AO118" s="924"/>
      <c r="AP118" s="926" t="s">
        <v>409</v>
      </c>
      <c r="AQ118" s="927"/>
      <c r="AR118" s="927"/>
      <c r="AS118" s="927"/>
      <c r="AT118" s="928"/>
      <c r="AU118" s="957"/>
      <c r="AV118" s="958"/>
      <c r="AW118" s="958"/>
      <c r="AX118" s="958"/>
      <c r="AY118" s="958"/>
      <c r="AZ118" s="900" t="s">
        <v>437</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413</v>
      </c>
      <c r="B119" s="837"/>
      <c r="C119" s="912" t="s">
        <v>414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439</v>
      </c>
      <c r="BP119" s="899"/>
      <c r="BQ119" s="903">
        <v>16574179</v>
      </c>
      <c r="BR119" s="866"/>
      <c r="BS119" s="866"/>
      <c r="BT119" s="866"/>
      <c r="BU119" s="866"/>
      <c r="BV119" s="866">
        <v>16824736</v>
      </c>
      <c r="BW119" s="866"/>
      <c r="BX119" s="866"/>
      <c r="BY119" s="866"/>
      <c r="BZ119" s="866"/>
      <c r="CA119" s="866">
        <v>17264796</v>
      </c>
      <c r="CB119" s="866"/>
      <c r="CC119" s="866"/>
      <c r="CD119" s="866"/>
      <c r="CE119" s="866"/>
      <c r="CF119" s="764"/>
      <c r="CG119" s="765"/>
      <c r="CH119" s="765"/>
      <c r="CI119" s="765"/>
      <c r="CJ119" s="855"/>
      <c r="CK119" s="953"/>
      <c r="CL119" s="841"/>
      <c r="CM119" s="859" t="s">
        <v>440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99807</v>
      </c>
      <c r="DH119" s="781"/>
      <c r="DI119" s="781"/>
      <c r="DJ119" s="781"/>
      <c r="DK119" s="782"/>
      <c r="DL119" s="783">
        <v>77773</v>
      </c>
      <c r="DM119" s="781"/>
      <c r="DN119" s="781"/>
      <c r="DO119" s="781"/>
      <c r="DP119" s="782"/>
      <c r="DQ119" s="783">
        <v>55646</v>
      </c>
      <c r="DR119" s="781"/>
      <c r="DS119" s="781"/>
      <c r="DT119" s="781"/>
      <c r="DU119" s="782"/>
      <c r="DV119" s="869">
        <v>0.9</v>
      </c>
      <c r="DW119" s="870"/>
      <c r="DX119" s="870"/>
      <c r="DY119" s="870"/>
      <c r="DZ119" s="871"/>
    </row>
    <row r="120" spans="1:130" s="199" customFormat="1" ht="26.25" customHeight="1" x14ac:dyDescent="0.15">
      <c r="A120" s="838"/>
      <c r="B120" s="839"/>
      <c r="C120" s="842" t="s">
        <v>417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441</v>
      </c>
      <c r="AV120" s="905"/>
      <c r="AW120" s="905"/>
      <c r="AX120" s="905"/>
      <c r="AY120" s="906"/>
      <c r="AZ120" s="881" t="s">
        <v>442</v>
      </c>
      <c r="BA120" s="826"/>
      <c r="BB120" s="826"/>
      <c r="BC120" s="826"/>
      <c r="BD120" s="826"/>
      <c r="BE120" s="826"/>
      <c r="BF120" s="826"/>
      <c r="BG120" s="826"/>
      <c r="BH120" s="826"/>
      <c r="BI120" s="826"/>
      <c r="BJ120" s="826"/>
      <c r="BK120" s="826"/>
      <c r="BL120" s="826"/>
      <c r="BM120" s="826"/>
      <c r="BN120" s="826"/>
      <c r="BO120" s="826"/>
      <c r="BP120" s="827"/>
      <c r="BQ120" s="882">
        <v>2914220</v>
      </c>
      <c r="BR120" s="863"/>
      <c r="BS120" s="863"/>
      <c r="BT120" s="863"/>
      <c r="BU120" s="863"/>
      <c r="BV120" s="863">
        <v>2695710</v>
      </c>
      <c r="BW120" s="863"/>
      <c r="BX120" s="863"/>
      <c r="BY120" s="863"/>
      <c r="BZ120" s="863"/>
      <c r="CA120" s="863">
        <v>2298055</v>
      </c>
      <c r="CB120" s="863"/>
      <c r="CC120" s="863"/>
      <c r="CD120" s="863"/>
      <c r="CE120" s="863"/>
      <c r="CF120" s="887">
        <v>38.9</v>
      </c>
      <c r="CG120" s="888"/>
      <c r="CH120" s="888"/>
      <c r="CI120" s="888"/>
      <c r="CJ120" s="888"/>
      <c r="CK120" s="889" t="s">
        <v>443</v>
      </c>
      <c r="CL120" s="873"/>
      <c r="CM120" s="873"/>
      <c r="CN120" s="873"/>
      <c r="CO120" s="874"/>
      <c r="CP120" s="893" t="s">
        <v>444</v>
      </c>
      <c r="CQ120" s="894"/>
      <c r="CR120" s="894"/>
      <c r="CS120" s="894"/>
      <c r="CT120" s="894"/>
      <c r="CU120" s="894"/>
      <c r="CV120" s="894"/>
      <c r="CW120" s="894"/>
      <c r="CX120" s="894"/>
      <c r="CY120" s="894"/>
      <c r="CZ120" s="894"/>
      <c r="DA120" s="894"/>
      <c r="DB120" s="894"/>
      <c r="DC120" s="894"/>
      <c r="DD120" s="894"/>
      <c r="DE120" s="894"/>
      <c r="DF120" s="895"/>
      <c r="DG120" s="882">
        <v>3107867</v>
      </c>
      <c r="DH120" s="863"/>
      <c r="DI120" s="863"/>
      <c r="DJ120" s="863"/>
      <c r="DK120" s="863"/>
      <c r="DL120" s="863">
        <v>3008042</v>
      </c>
      <c r="DM120" s="863"/>
      <c r="DN120" s="863"/>
      <c r="DO120" s="863"/>
      <c r="DP120" s="863"/>
      <c r="DQ120" s="863">
        <v>2890065</v>
      </c>
      <c r="DR120" s="863"/>
      <c r="DS120" s="863"/>
      <c r="DT120" s="863"/>
      <c r="DU120" s="863"/>
      <c r="DV120" s="864">
        <v>48.9</v>
      </c>
      <c r="DW120" s="864"/>
      <c r="DX120" s="864"/>
      <c r="DY120" s="864"/>
      <c r="DZ120" s="865"/>
    </row>
    <row r="121" spans="1:130" s="199" customFormat="1" ht="26.25" customHeight="1" x14ac:dyDescent="0.15">
      <c r="A121" s="838"/>
      <c r="B121" s="839"/>
      <c r="C121" s="884" t="s">
        <v>445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12525</v>
      </c>
      <c r="AB121" s="798"/>
      <c r="AC121" s="798"/>
      <c r="AD121" s="798"/>
      <c r="AE121" s="799"/>
      <c r="AF121" s="800">
        <v>12066</v>
      </c>
      <c r="AG121" s="798"/>
      <c r="AH121" s="798"/>
      <c r="AI121" s="798"/>
      <c r="AJ121" s="799"/>
      <c r="AK121" s="800">
        <v>11461</v>
      </c>
      <c r="AL121" s="798"/>
      <c r="AM121" s="798"/>
      <c r="AN121" s="798"/>
      <c r="AO121" s="799"/>
      <c r="AP121" s="845">
        <v>0.2</v>
      </c>
      <c r="AQ121" s="846"/>
      <c r="AR121" s="846"/>
      <c r="AS121" s="846"/>
      <c r="AT121" s="847"/>
      <c r="AU121" s="907"/>
      <c r="AV121" s="908"/>
      <c r="AW121" s="908"/>
      <c r="AX121" s="908"/>
      <c r="AY121" s="909"/>
      <c r="AZ121" s="833" t="s">
        <v>446</v>
      </c>
      <c r="BA121" s="768"/>
      <c r="BB121" s="768"/>
      <c r="BC121" s="768"/>
      <c r="BD121" s="768"/>
      <c r="BE121" s="768"/>
      <c r="BF121" s="768"/>
      <c r="BG121" s="768"/>
      <c r="BH121" s="768"/>
      <c r="BI121" s="768"/>
      <c r="BJ121" s="768"/>
      <c r="BK121" s="768"/>
      <c r="BL121" s="768"/>
      <c r="BM121" s="768"/>
      <c r="BN121" s="768"/>
      <c r="BO121" s="768"/>
      <c r="BP121" s="769"/>
      <c r="BQ121" s="834">
        <v>1114129</v>
      </c>
      <c r="BR121" s="835"/>
      <c r="BS121" s="835"/>
      <c r="BT121" s="835"/>
      <c r="BU121" s="835"/>
      <c r="BV121" s="835">
        <v>1109404</v>
      </c>
      <c r="BW121" s="835"/>
      <c r="BX121" s="835"/>
      <c r="BY121" s="835"/>
      <c r="BZ121" s="835"/>
      <c r="CA121" s="835">
        <v>1105011</v>
      </c>
      <c r="CB121" s="835"/>
      <c r="CC121" s="835"/>
      <c r="CD121" s="835"/>
      <c r="CE121" s="835"/>
      <c r="CF121" s="896">
        <v>18.7</v>
      </c>
      <c r="CG121" s="897"/>
      <c r="CH121" s="897"/>
      <c r="CI121" s="897"/>
      <c r="CJ121" s="897"/>
      <c r="CK121" s="890"/>
      <c r="CL121" s="876"/>
      <c r="CM121" s="876"/>
      <c r="CN121" s="876"/>
      <c r="CO121" s="877"/>
      <c r="CP121" s="856" t="s">
        <v>447</v>
      </c>
      <c r="CQ121" s="857"/>
      <c r="CR121" s="857"/>
      <c r="CS121" s="857"/>
      <c r="CT121" s="857"/>
      <c r="CU121" s="857"/>
      <c r="CV121" s="857"/>
      <c r="CW121" s="857"/>
      <c r="CX121" s="857"/>
      <c r="CY121" s="857"/>
      <c r="CZ121" s="857"/>
      <c r="DA121" s="857"/>
      <c r="DB121" s="857"/>
      <c r="DC121" s="857"/>
      <c r="DD121" s="857"/>
      <c r="DE121" s="857"/>
      <c r="DF121" s="858"/>
      <c r="DG121" s="834">
        <v>306342</v>
      </c>
      <c r="DH121" s="835"/>
      <c r="DI121" s="835"/>
      <c r="DJ121" s="835"/>
      <c r="DK121" s="835"/>
      <c r="DL121" s="835">
        <v>340859</v>
      </c>
      <c r="DM121" s="835"/>
      <c r="DN121" s="835"/>
      <c r="DO121" s="835"/>
      <c r="DP121" s="835"/>
      <c r="DQ121" s="835">
        <v>325255</v>
      </c>
      <c r="DR121" s="835"/>
      <c r="DS121" s="835"/>
      <c r="DT121" s="835"/>
      <c r="DU121" s="835"/>
      <c r="DV121" s="812">
        <v>5.5</v>
      </c>
      <c r="DW121" s="812"/>
      <c r="DX121" s="812"/>
      <c r="DY121" s="812"/>
      <c r="DZ121" s="813"/>
    </row>
    <row r="122" spans="1:130" s="199" customFormat="1" ht="26.25" customHeight="1" x14ac:dyDescent="0.15">
      <c r="A122" s="838"/>
      <c r="B122" s="839"/>
      <c r="C122" s="842" t="s">
        <v>427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448</v>
      </c>
      <c r="BA122" s="901"/>
      <c r="BB122" s="901"/>
      <c r="BC122" s="901"/>
      <c r="BD122" s="901"/>
      <c r="BE122" s="901"/>
      <c r="BF122" s="901"/>
      <c r="BG122" s="901"/>
      <c r="BH122" s="901"/>
      <c r="BI122" s="901"/>
      <c r="BJ122" s="901"/>
      <c r="BK122" s="901"/>
      <c r="BL122" s="901"/>
      <c r="BM122" s="901"/>
      <c r="BN122" s="901"/>
      <c r="BO122" s="901"/>
      <c r="BP122" s="902"/>
      <c r="BQ122" s="903">
        <v>10456287</v>
      </c>
      <c r="BR122" s="866"/>
      <c r="BS122" s="866"/>
      <c r="BT122" s="866"/>
      <c r="BU122" s="866"/>
      <c r="BV122" s="866">
        <v>10737871</v>
      </c>
      <c r="BW122" s="866"/>
      <c r="BX122" s="866"/>
      <c r="BY122" s="866"/>
      <c r="BZ122" s="866"/>
      <c r="CA122" s="866">
        <v>10585747</v>
      </c>
      <c r="CB122" s="866"/>
      <c r="CC122" s="866"/>
      <c r="CD122" s="866"/>
      <c r="CE122" s="866"/>
      <c r="CF122" s="867">
        <v>179.2</v>
      </c>
      <c r="CG122" s="868"/>
      <c r="CH122" s="868"/>
      <c r="CI122" s="868"/>
      <c r="CJ122" s="868"/>
      <c r="CK122" s="890"/>
      <c r="CL122" s="876"/>
      <c r="CM122" s="876"/>
      <c r="CN122" s="876"/>
      <c r="CO122" s="877"/>
      <c r="CP122" s="856" t="s">
        <v>449</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x14ac:dyDescent="0.15">
      <c r="A123" s="838"/>
      <c r="B123" s="839"/>
      <c r="C123" s="842" t="s">
        <v>433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450</v>
      </c>
      <c r="BP123" s="899"/>
      <c r="BQ123" s="853">
        <v>14484636</v>
      </c>
      <c r="BR123" s="854"/>
      <c r="BS123" s="854"/>
      <c r="BT123" s="854"/>
      <c r="BU123" s="854"/>
      <c r="BV123" s="854">
        <v>14542985</v>
      </c>
      <c r="BW123" s="854"/>
      <c r="BX123" s="854"/>
      <c r="BY123" s="854"/>
      <c r="BZ123" s="854"/>
      <c r="CA123" s="854">
        <v>13988813</v>
      </c>
      <c r="CB123" s="854"/>
      <c r="CC123" s="854"/>
      <c r="CD123" s="854"/>
      <c r="CE123" s="854"/>
      <c r="CF123" s="764"/>
      <c r="CG123" s="765"/>
      <c r="CH123" s="765"/>
      <c r="CI123" s="765"/>
      <c r="CJ123" s="855"/>
      <c r="CK123" s="890"/>
      <c r="CL123" s="876"/>
      <c r="CM123" s="876"/>
      <c r="CN123" s="876"/>
      <c r="CO123" s="877"/>
      <c r="CP123" s="856" t="s">
        <v>451</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436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452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36.200000000000003</v>
      </c>
      <c r="BR124" s="852"/>
      <c r="BS124" s="852"/>
      <c r="BT124" s="852"/>
      <c r="BU124" s="852"/>
      <c r="BV124" s="852">
        <v>38.6</v>
      </c>
      <c r="BW124" s="852"/>
      <c r="BX124" s="852"/>
      <c r="BY124" s="852"/>
      <c r="BZ124" s="852"/>
      <c r="CA124" s="852">
        <v>55.4</v>
      </c>
      <c r="CB124" s="852"/>
      <c r="CC124" s="852"/>
      <c r="CD124" s="852"/>
      <c r="CE124" s="852"/>
      <c r="CF124" s="742"/>
      <c r="CG124" s="743"/>
      <c r="CH124" s="743"/>
      <c r="CI124" s="743"/>
      <c r="CJ124" s="883"/>
      <c r="CK124" s="891"/>
      <c r="CL124" s="891"/>
      <c r="CM124" s="891"/>
      <c r="CN124" s="891"/>
      <c r="CO124" s="892"/>
      <c r="CP124" s="856" t="s">
        <v>453</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454</v>
      </c>
      <c r="CL125" s="873"/>
      <c r="CM125" s="873"/>
      <c r="CN125" s="873"/>
      <c r="CO125" s="874"/>
      <c r="CP125" s="881" t="s">
        <v>455</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440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2712</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456</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457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1750</v>
      </c>
      <c r="AB127" s="798"/>
      <c r="AC127" s="798"/>
      <c r="AD127" s="798"/>
      <c r="AE127" s="799"/>
      <c r="AF127" s="800">
        <v>1588</v>
      </c>
      <c r="AG127" s="798"/>
      <c r="AH127" s="798"/>
      <c r="AI127" s="798"/>
      <c r="AJ127" s="799"/>
      <c r="AK127" s="800">
        <v>1050</v>
      </c>
      <c r="AL127" s="798"/>
      <c r="AM127" s="798"/>
      <c r="AN127" s="798"/>
      <c r="AO127" s="799"/>
      <c r="AP127" s="845">
        <v>0</v>
      </c>
      <c r="AQ127" s="846"/>
      <c r="AR127" s="846"/>
      <c r="AS127" s="846"/>
      <c r="AT127" s="847"/>
      <c r="AU127" s="235"/>
      <c r="AV127" s="235"/>
      <c r="AW127" s="235"/>
      <c r="AX127" s="862" t="s">
        <v>458</v>
      </c>
      <c r="AY127" s="830"/>
      <c r="AZ127" s="830"/>
      <c r="BA127" s="830"/>
      <c r="BB127" s="830"/>
      <c r="BC127" s="830"/>
      <c r="BD127" s="830"/>
      <c r="BE127" s="831"/>
      <c r="BF127" s="829" t="s">
        <v>459</v>
      </c>
      <c r="BG127" s="830"/>
      <c r="BH127" s="830"/>
      <c r="BI127" s="830"/>
      <c r="BJ127" s="830"/>
      <c r="BK127" s="830"/>
      <c r="BL127" s="831"/>
      <c r="BM127" s="829" t="s">
        <v>460</v>
      </c>
      <c r="BN127" s="830"/>
      <c r="BO127" s="830"/>
      <c r="BP127" s="830"/>
      <c r="BQ127" s="830"/>
      <c r="BR127" s="830"/>
      <c r="BS127" s="831"/>
      <c r="BT127" s="829" t="s">
        <v>461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462</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463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464</v>
      </c>
      <c r="X128" s="816"/>
      <c r="Y128" s="816"/>
      <c r="Z128" s="817"/>
      <c r="AA128" s="818">
        <v>120104</v>
      </c>
      <c r="AB128" s="819"/>
      <c r="AC128" s="819"/>
      <c r="AD128" s="819"/>
      <c r="AE128" s="820"/>
      <c r="AF128" s="821">
        <v>116091</v>
      </c>
      <c r="AG128" s="819"/>
      <c r="AH128" s="819"/>
      <c r="AI128" s="819"/>
      <c r="AJ128" s="820"/>
      <c r="AK128" s="821">
        <v>97782</v>
      </c>
      <c r="AL128" s="819"/>
      <c r="AM128" s="819"/>
      <c r="AN128" s="819"/>
      <c r="AO128" s="820"/>
      <c r="AP128" s="822"/>
      <c r="AQ128" s="823"/>
      <c r="AR128" s="823"/>
      <c r="AS128" s="823"/>
      <c r="AT128" s="824"/>
      <c r="AU128" s="235"/>
      <c r="AV128" s="235"/>
      <c r="AW128" s="235"/>
      <c r="AX128" s="825" t="s">
        <v>465</v>
      </c>
      <c r="AY128" s="826"/>
      <c r="AZ128" s="826"/>
      <c r="BA128" s="826"/>
      <c r="BB128" s="826"/>
      <c r="BC128" s="826"/>
      <c r="BD128" s="826"/>
      <c r="BE128" s="827"/>
      <c r="BF128" s="804" t="s">
        <v>466</v>
      </c>
      <c r="BG128" s="805"/>
      <c r="BH128" s="805"/>
      <c r="BI128" s="805"/>
      <c r="BJ128" s="805"/>
      <c r="BK128" s="805"/>
      <c r="BL128" s="828"/>
      <c r="BM128" s="804">
        <v>14.1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467</v>
      </c>
      <c r="CQ128" s="746"/>
      <c r="CR128" s="746"/>
      <c r="CS128" s="746"/>
      <c r="CT128" s="746"/>
      <c r="CU128" s="746"/>
      <c r="CV128" s="746"/>
      <c r="CW128" s="746"/>
      <c r="CX128" s="746"/>
      <c r="CY128" s="746"/>
      <c r="CZ128" s="746"/>
      <c r="DA128" s="746"/>
      <c r="DB128" s="746"/>
      <c r="DC128" s="746"/>
      <c r="DD128" s="746"/>
      <c r="DE128" s="746"/>
      <c r="DF128" s="747"/>
      <c r="DG128" s="808" t="s">
        <v>466</v>
      </c>
      <c r="DH128" s="809"/>
      <c r="DI128" s="809"/>
      <c r="DJ128" s="809"/>
      <c r="DK128" s="809"/>
      <c r="DL128" s="809" t="s">
        <v>389</v>
      </c>
      <c r="DM128" s="809"/>
      <c r="DN128" s="809"/>
      <c r="DO128" s="809"/>
      <c r="DP128" s="809"/>
      <c r="DQ128" s="809" t="s">
        <v>389</v>
      </c>
      <c r="DR128" s="809"/>
      <c r="DS128" s="809"/>
      <c r="DT128" s="809"/>
      <c r="DU128" s="809"/>
      <c r="DV128" s="810" t="s">
        <v>389</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468</v>
      </c>
      <c r="X129" s="795"/>
      <c r="Y129" s="795"/>
      <c r="Z129" s="796"/>
      <c r="AA129" s="797">
        <v>6699368</v>
      </c>
      <c r="AB129" s="798"/>
      <c r="AC129" s="798"/>
      <c r="AD129" s="798"/>
      <c r="AE129" s="799"/>
      <c r="AF129" s="800">
        <v>6851615</v>
      </c>
      <c r="AG129" s="798"/>
      <c r="AH129" s="798"/>
      <c r="AI129" s="798"/>
      <c r="AJ129" s="799"/>
      <c r="AK129" s="800">
        <v>6853393</v>
      </c>
      <c r="AL129" s="798"/>
      <c r="AM129" s="798"/>
      <c r="AN129" s="798"/>
      <c r="AO129" s="799"/>
      <c r="AP129" s="801"/>
      <c r="AQ129" s="802"/>
      <c r="AR129" s="802"/>
      <c r="AS129" s="802"/>
      <c r="AT129" s="803"/>
      <c r="AU129" s="237"/>
      <c r="AV129" s="237"/>
      <c r="AW129" s="237"/>
      <c r="AX129" s="767" t="s">
        <v>469</v>
      </c>
      <c r="AY129" s="768"/>
      <c r="AZ129" s="768"/>
      <c r="BA129" s="768"/>
      <c r="BB129" s="768"/>
      <c r="BC129" s="768"/>
      <c r="BD129" s="768"/>
      <c r="BE129" s="769"/>
      <c r="BF129" s="787" t="s">
        <v>111</v>
      </c>
      <c r="BG129" s="788"/>
      <c r="BH129" s="788"/>
      <c r="BI129" s="788"/>
      <c r="BJ129" s="788"/>
      <c r="BK129" s="788"/>
      <c r="BL129" s="789"/>
      <c r="BM129" s="787">
        <v>19.100000000000001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470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471</v>
      </c>
      <c r="X130" s="795"/>
      <c r="Y130" s="795"/>
      <c r="Z130" s="796"/>
      <c r="AA130" s="797">
        <v>931114</v>
      </c>
      <c r="AB130" s="798"/>
      <c r="AC130" s="798"/>
      <c r="AD130" s="798"/>
      <c r="AE130" s="799"/>
      <c r="AF130" s="800">
        <v>951080</v>
      </c>
      <c r="AG130" s="798"/>
      <c r="AH130" s="798"/>
      <c r="AI130" s="798"/>
      <c r="AJ130" s="799"/>
      <c r="AK130" s="800">
        <v>944736</v>
      </c>
      <c r="AL130" s="798"/>
      <c r="AM130" s="798"/>
      <c r="AN130" s="798"/>
      <c r="AO130" s="799"/>
      <c r="AP130" s="801"/>
      <c r="AQ130" s="802"/>
      <c r="AR130" s="802"/>
      <c r="AS130" s="802"/>
      <c r="AT130" s="803"/>
      <c r="AU130" s="237"/>
      <c r="AV130" s="237"/>
      <c r="AW130" s="237"/>
      <c r="AX130" s="767" t="s">
        <v>472</v>
      </c>
      <c r="AY130" s="768"/>
      <c r="AZ130" s="768"/>
      <c r="BA130" s="768"/>
      <c r="BB130" s="768"/>
      <c r="BC130" s="768"/>
      <c r="BD130" s="768"/>
      <c r="BE130" s="769"/>
      <c r="BF130" s="770">
        <v>8.9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473</v>
      </c>
      <c r="X131" s="778"/>
      <c r="Y131" s="778"/>
      <c r="Z131" s="779"/>
      <c r="AA131" s="780">
        <v>5768254</v>
      </c>
      <c r="AB131" s="781"/>
      <c r="AC131" s="781"/>
      <c r="AD131" s="781"/>
      <c r="AE131" s="782"/>
      <c r="AF131" s="783">
        <v>5900535</v>
      </c>
      <c r="AG131" s="781"/>
      <c r="AH131" s="781"/>
      <c r="AI131" s="781"/>
      <c r="AJ131" s="782"/>
      <c r="AK131" s="783">
        <v>5908657</v>
      </c>
      <c r="AL131" s="781"/>
      <c r="AM131" s="781"/>
      <c r="AN131" s="781"/>
      <c r="AO131" s="782"/>
      <c r="AP131" s="784"/>
      <c r="AQ131" s="785"/>
      <c r="AR131" s="785"/>
      <c r="AS131" s="785"/>
      <c r="AT131" s="786"/>
      <c r="AU131" s="237"/>
      <c r="AV131" s="237"/>
      <c r="AW131" s="237"/>
      <c r="AX131" s="745" t="s">
        <v>474</v>
      </c>
      <c r="AY131" s="746"/>
      <c r="AZ131" s="746"/>
      <c r="BA131" s="746"/>
      <c r="BB131" s="746"/>
      <c r="BC131" s="746"/>
      <c r="BD131" s="746"/>
      <c r="BE131" s="747"/>
      <c r="BF131" s="748">
        <v>55.4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476</v>
      </c>
      <c r="W132" s="758"/>
      <c r="X132" s="758"/>
      <c r="Y132" s="758"/>
      <c r="Z132" s="759"/>
      <c r="AA132" s="760">
        <v>7.8192811899999999</v>
      </c>
      <c r="AB132" s="761"/>
      <c r="AC132" s="761"/>
      <c r="AD132" s="761"/>
      <c r="AE132" s="762"/>
      <c r="AF132" s="763">
        <v>9.1499499620000009</v>
      </c>
      <c r="AG132" s="761"/>
      <c r="AH132" s="761"/>
      <c r="AI132" s="761"/>
      <c r="AJ132" s="762"/>
      <c r="AK132" s="763">
        <v>9.9441040489999999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477</v>
      </c>
      <c r="W133" s="737"/>
      <c r="X133" s="737"/>
      <c r="Y133" s="737"/>
      <c r="Z133" s="738"/>
      <c r="AA133" s="739">
        <v>8.1999999999999993</v>
      </c>
      <c r="AB133" s="740"/>
      <c r="AC133" s="740"/>
      <c r="AD133" s="740"/>
      <c r="AE133" s="741"/>
      <c r="AF133" s="739">
        <v>8.3000000000000007</v>
      </c>
      <c r="AG133" s="740"/>
      <c r="AH133" s="740"/>
      <c r="AI133" s="740"/>
      <c r="AJ133" s="741"/>
      <c r="AK133" s="739">
        <v>8.9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478</v>
      </c>
      <c r="B5" s="248"/>
      <c r="C5" s="248"/>
      <c r="D5" s="248"/>
      <c r="E5" s="248"/>
      <c r="F5" s="248"/>
      <c r="G5" s="248"/>
      <c r="H5" s="248"/>
      <c r="I5" s="248"/>
      <c r="J5" s="248"/>
      <c r="K5" s="248"/>
      <c r="L5" s="248"/>
      <c r="M5" s="248"/>
      <c r="N5" s="248"/>
      <c r="O5" s="249"/>
    </row>
    <row r="6" spans="1:16" x14ac:dyDescent="0.15">
      <c r="A6" s="250"/>
      <c r="B6" s="246"/>
      <c r="C6" s="246"/>
      <c r="D6" s="246"/>
      <c r="E6" s="246"/>
      <c r="F6" s="246"/>
      <c r="G6" s="251" t="s">
        <v>479</v>
      </c>
      <c r="H6" s="251"/>
      <c r="I6" s="251"/>
      <c r="J6" s="251"/>
      <c r="K6" s="246"/>
      <c r="L6" s="246"/>
      <c r="M6" s="246"/>
      <c r="N6" s="246"/>
    </row>
    <row r="7" spans="1:16" x14ac:dyDescent="0.15">
      <c r="A7" s="250"/>
      <c r="B7" s="246"/>
      <c r="C7" s="246"/>
      <c r="D7" s="246"/>
      <c r="E7" s="246"/>
      <c r="F7" s="246"/>
      <c r="G7" s="253"/>
      <c r="H7" s="254"/>
      <c r="I7" s="254"/>
      <c r="J7" s="255"/>
      <c r="K7" s="1152" t="s">
        <v>480</v>
      </c>
      <c r="L7" s="256"/>
      <c r="M7" s="257" t="s">
        <v>481</v>
      </c>
      <c r="N7" s="258"/>
    </row>
    <row r="8" spans="1:16" x14ac:dyDescent="0.15">
      <c r="A8" s="250"/>
      <c r="B8" s="246"/>
      <c r="C8" s="246"/>
      <c r="D8" s="246"/>
      <c r="E8" s="246"/>
      <c r="F8" s="246"/>
      <c r="G8" s="259"/>
      <c r="H8" s="260"/>
      <c r="I8" s="260"/>
      <c r="J8" s="261"/>
      <c r="K8" s="1153"/>
      <c r="L8" s="262" t="s">
        <v>482</v>
      </c>
      <c r="M8" s="263" t="s">
        <v>483</v>
      </c>
      <c r="N8" s="264" t="s">
        <v>484</v>
      </c>
    </row>
    <row r="9" spans="1:16" x14ac:dyDescent="0.15">
      <c r="A9" s="250"/>
      <c r="B9" s="246"/>
      <c r="C9" s="246"/>
      <c r="D9" s="246"/>
      <c r="E9" s="246"/>
      <c r="F9" s="246"/>
      <c r="G9" s="1166" t="s">
        <v>485</v>
      </c>
      <c r="H9" s="1167"/>
      <c r="I9" s="1167"/>
      <c r="J9" s="1168"/>
      <c r="K9" s="265">
        <v>1358664</v>
      </c>
      <c r="L9" s="266">
        <v>47549</v>
      </c>
      <c r="M9" s="267">
        <v>55845</v>
      </c>
      <c r="N9" s="268">
        <v>-14.9</v>
      </c>
    </row>
    <row r="10" spans="1:16" x14ac:dyDescent="0.15">
      <c r="A10" s="250"/>
      <c r="B10" s="246"/>
      <c r="C10" s="246"/>
      <c r="D10" s="246"/>
      <c r="E10" s="246"/>
      <c r="F10" s="246"/>
      <c r="G10" s="1166" t="s">
        <v>486</v>
      </c>
      <c r="H10" s="1167"/>
      <c r="I10" s="1167"/>
      <c r="J10" s="1168"/>
      <c r="K10" s="269">
        <v>196037</v>
      </c>
      <c r="L10" s="270">
        <v>6861</v>
      </c>
      <c r="M10" s="271">
        <v>5607</v>
      </c>
      <c r="N10" s="272">
        <v>22.4</v>
      </c>
    </row>
    <row r="11" spans="1:16" ht="13.5" customHeight="1" x14ac:dyDescent="0.15">
      <c r="A11" s="250"/>
      <c r="B11" s="246"/>
      <c r="C11" s="246"/>
      <c r="D11" s="246"/>
      <c r="E11" s="246"/>
      <c r="F11" s="246"/>
      <c r="G11" s="1166" t="s">
        <v>487</v>
      </c>
      <c r="H11" s="1167"/>
      <c r="I11" s="1167"/>
      <c r="J11" s="1168"/>
      <c r="K11" s="269">
        <v>408058</v>
      </c>
      <c r="L11" s="270">
        <v>14281</v>
      </c>
      <c r="M11" s="271">
        <v>8384</v>
      </c>
      <c r="N11" s="272">
        <v>70.3</v>
      </c>
    </row>
    <row r="12" spans="1:16" ht="13.5" customHeight="1" x14ac:dyDescent="0.15">
      <c r="A12" s="250"/>
      <c r="B12" s="246"/>
      <c r="C12" s="246"/>
      <c r="D12" s="246"/>
      <c r="E12" s="246"/>
      <c r="F12" s="246"/>
      <c r="G12" s="1166" t="s">
        <v>488</v>
      </c>
      <c r="H12" s="1167"/>
      <c r="I12" s="1167"/>
      <c r="J12" s="1168"/>
      <c r="K12" s="269" t="s">
        <v>489</v>
      </c>
      <c r="L12" s="270" t="s">
        <v>489</v>
      </c>
      <c r="M12" s="271">
        <v>147</v>
      </c>
      <c r="N12" s="272" t="s">
        <v>489</v>
      </c>
    </row>
    <row r="13" spans="1:16" ht="13.5" customHeight="1" x14ac:dyDescent="0.15">
      <c r="A13" s="250"/>
      <c r="B13" s="246"/>
      <c r="C13" s="246"/>
      <c r="D13" s="246"/>
      <c r="E13" s="246"/>
      <c r="F13" s="246"/>
      <c r="G13" s="1166" t="s">
        <v>490</v>
      </c>
      <c r="H13" s="1167"/>
      <c r="I13" s="1167"/>
      <c r="J13" s="1168"/>
      <c r="K13" s="269" t="s">
        <v>489</v>
      </c>
      <c r="L13" s="270" t="s">
        <v>489</v>
      </c>
      <c r="M13" s="271">
        <v>6</v>
      </c>
      <c r="N13" s="272" t="s">
        <v>489</v>
      </c>
    </row>
    <row r="14" spans="1:16" ht="13.5" customHeight="1" x14ac:dyDescent="0.15">
      <c r="A14" s="250"/>
      <c r="B14" s="246"/>
      <c r="C14" s="246"/>
      <c r="D14" s="246"/>
      <c r="E14" s="246"/>
      <c r="F14" s="246"/>
      <c r="G14" s="1166" t="s">
        <v>491</v>
      </c>
      <c r="H14" s="1167"/>
      <c r="I14" s="1167"/>
      <c r="J14" s="1168"/>
      <c r="K14" s="269" t="s">
        <v>489</v>
      </c>
      <c r="L14" s="270" t="s">
        <v>489</v>
      </c>
      <c r="M14" s="271">
        <v>2653</v>
      </c>
      <c r="N14" s="272" t="s">
        <v>489</v>
      </c>
    </row>
    <row r="15" spans="1:16" ht="13.5" customHeight="1" x14ac:dyDescent="0.15">
      <c r="A15" s="250"/>
      <c r="B15" s="246"/>
      <c r="C15" s="246"/>
      <c r="D15" s="246"/>
      <c r="E15" s="246"/>
      <c r="F15" s="246"/>
      <c r="G15" s="1166" t="s">
        <v>492</v>
      </c>
      <c r="H15" s="1167"/>
      <c r="I15" s="1167"/>
      <c r="J15" s="1168"/>
      <c r="K15" s="269">
        <v>18489</v>
      </c>
      <c r="L15" s="270">
        <v>647</v>
      </c>
      <c r="M15" s="271">
        <v>1240</v>
      </c>
      <c r="N15" s="272">
        <v>-47.8</v>
      </c>
    </row>
    <row r="16" spans="1:16" x14ac:dyDescent="0.15">
      <c r="A16" s="250"/>
      <c r="B16" s="246"/>
      <c r="C16" s="246"/>
      <c r="D16" s="246"/>
      <c r="E16" s="246"/>
      <c r="F16" s="246"/>
      <c r="G16" s="1169" t="s">
        <v>493</v>
      </c>
      <c r="H16" s="1170"/>
      <c r="I16" s="1170"/>
      <c r="J16" s="1171"/>
      <c r="K16" s="270">
        <v>-127455</v>
      </c>
      <c r="L16" s="270">
        <v>-4461</v>
      </c>
      <c r="M16" s="271">
        <v>-5294</v>
      </c>
      <c r="N16" s="272">
        <v>-15.7</v>
      </c>
    </row>
    <row r="17" spans="1:16" x14ac:dyDescent="0.15">
      <c r="A17" s="250"/>
      <c r="B17" s="246"/>
      <c r="C17" s="246"/>
      <c r="D17" s="246"/>
      <c r="E17" s="246"/>
      <c r="F17" s="246"/>
      <c r="G17" s="1169" t="s">
        <v>170</v>
      </c>
      <c r="H17" s="1170"/>
      <c r="I17" s="1170"/>
      <c r="J17" s="1171"/>
      <c r="K17" s="270">
        <v>1853793</v>
      </c>
      <c r="L17" s="270">
        <v>64877</v>
      </c>
      <c r="M17" s="271">
        <v>68586</v>
      </c>
      <c r="N17" s="272">
        <v>-5.4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494</v>
      </c>
      <c r="H19" s="246"/>
      <c r="I19" s="246"/>
      <c r="J19" s="246"/>
      <c r="K19" s="246"/>
      <c r="L19" s="246"/>
      <c r="M19" s="246"/>
      <c r="N19" s="246"/>
    </row>
    <row r="20" spans="1:16" x14ac:dyDescent="0.15">
      <c r="A20" s="250"/>
      <c r="B20" s="246"/>
      <c r="C20" s="246"/>
      <c r="D20" s="246"/>
      <c r="E20" s="246"/>
      <c r="F20" s="246"/>
      <c r="G20" s="274"/>
      <c r="H20" s="275"/>
      <c r="I20" s="275"/>
      <c r="J20" s="276"/>
      <c r="K20" s="277" t="s">
        <v>495</v>
      </c>
      <c r="L20" s="278" t="s">
        <v>496</v>
      </c>
      <c r="M20" s="279" t="s">
        <v>497</v>
      </c>
      <c r="N20" s="280"/>
    </row>
    <row r="21" spans="1:16" s="286" customFormat="1" x14ac:dyDescent="0.15">
      <c r="A21" s="281"/>
      <c r="B21" s="251"/>
      <c r="C21" s="251"/>
      <c r="D21" s="251"/>
      <c r="E21" s="251"/>
      <c r="F21" s="251"/>
      <c r="G21" s="1163" t="s">
        <v>498</v>
      </c>
      <c r="H21" s="1164"/>
      <c r="I21" s="1164"/>
      <c r="J21" s="1165"/>
      <c r="K21" s="282">
        <v>5.32</v>
      </c>
      <c r="L21" s="283">
        <v>6.42</v>
      </c>
      <c r="M21" s="284">
        <v>-1.1000000000000001</v>
      </c>
      <c r="N21" s="251"/>
      <c r="O21" s="285"/>
      <c r="P21" s="281"/>
    </row>
    <row r="22" spans="1:16" s="286" customFormat="1" x14ac:dyDescent="0.15">
      <c r="A22" s="281"/>
      <c r="B22" s="251"/>
      <c r="C22" s="251"/>
      <c r="D22" s="251"/>
      <c r="E22" s="251"/>
      <c r="F22" s="251"/>
      <c r="G22" s="1163" t="s">
        <v>499</v>
      </c>
      <c r="H22" s="1164"/>
      <c r="I22" s="1164"/>
      <c r="J22" s="1165"/>
      <c r="K22" s="287">
        <v>97</v>
      </c>
      <c r="L22" s="288">
        <v>97.3</v>
      </c>
      <c r="M22" s="289">
        <v>-0.3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502</v>
      </c>
      <c r="H29" s="251"/>
      <c r="I29" s="251"/>
      <c r="J29" s="251"/>
      <c r="K29" s="246"/>
      <c r="L29" s="246"/>
      <c r="M29" s="246"/>
      <c r="N29" s="246"/>
      <c r="O29" s="295"/>
    </row>
    <row r="30" spans="1:16" x14ac:dyDescent="0.15">
      <c r="A30" s="250"/>
      <c r="B30" s="246"/>
      <c r="C30" s="246"/>
      <c r="D30" s="246"/>
      <c r="E30" s="246"/>
      <c r="F30" s="246"/>
      <c r="G30" s="253"/>
      <c r="H30" s="254"/>
      <c r="I30" s="254"/>
      <c r="J30" s="255"/>
      <c r="K30" s="1152" t="s">
        <v>480</v>
      </c>
      <c r="L30" s="256"/>
      <c r="M30" s="257" t="s">
        <v>481</v>
      </c>
      <c r="N30" s="258"/>
    </row>
    <row r="31" spans="1:16" x14ac:dyDescent="0.15">
      <c r="A31" s="250"/>
      <c r="B31" s="246"/>
      <c r="C31" s="246"/>
      <c r="D31" s="246"/>
      <c r="E31" s="246"/>
      <c r="F31" s="246"/>
      <c r="G31" s="259"/>
      <c r="H31" s="260"/>
      <c r="I31" s="260"/>
      <c r="J31" s="261"/>
      <c r="K31" s="1153"/>
      <c r="L31" s="262" t="s">
        <v>482</v>
      </c>
      <c r="M31" s="263" t="s">
        <v>483</v>
      </c>
      <c r="N31" s="264" t="s">
        <v>484</v>
      </c>
    </row>
    <row r="32" spans="1:16" ht="27" customHeight="1" x14ac:dyDescent="0.15">
      <c r="A32" s="250"/>
      <c r="B32" s="246"/>
      <c r="C32" s="246"/>
      <c r="D32" s="246"/>
      <c r="E32" s="246"/>
      <c r="F32" s="246"/>
      <c r="G32" s="1154" t="s">
        <v>503</v>
      </c>
      <c r="H32" s="1155"/>
      <c r="I32" s="1155"/>
      <c r="J32" s="1156"/>
      <c r="K32" s="296">
        <v>1038209</v>
      </c>
      <c r="L32" s="296">
        <v>36334</v>
      </c>
      <c r="M32" s="297">
        <v>31128</v>
      </c>
      <c r="N32" s="298">
        <v>16.7</v>
      </c>
    </row>
    <row r="33" spans="1:16" ht="13.5" customHeight="1" x14ac:dyDescent="0.15">
      <c r="A33" s="250"/>
      <c r="B33" s="246"/>
      <c r="C33" s="246"/>
      <c r="D33" s="246"/>
      <c r="E33" s="246"/>
      <c r="F33" s="246"/>
      <c r="G33" s="1154" t="s">
        <v>504</v>
      </c>
      <c r="H33" s="1155"/>
      <c r="I33" s="1155"/>
      <c r="J33" s="1156"/>
      <c r="K33" s="296" t="s">
        <v>489</v>
      </c>
      <c r="L33" s="296" t="s">
        <v>489</v>
      </c>
      <c r="M33" s="297" t="s">
        <v>489</v>
      </c>
      <c r="N33" s="298" t="s">
        <v>489</v>
      </c>
    </row>
    <row r="34" spans="1:16" ht="27" customHeight="1" x14ac:dyDescent="0.15">
      <c r="A34" s="250"/>
      <c r="B34" s="246"/>
      <c r="C34" s="246"/>
      <c r="D34" s="246"/>
      <c r="E34" s="246"/>
      <c r="F34" s="246"/>
      <c r="G34" s="1154" t="s">
        <v>505</v>
      </c>
      <c r="H34" s="1155"/>
      <c r="I34" s="1155"/>
      <c r="J34" s="1156"/>
      <c r="K34" s="296" t="s">
        <v>489</v>
      </c>
      <c r="L34" s="296" t="s">
        <v>489</v>
      </c>
      <c r="M34" s="297" t="s">
        <v>489</v>
      </c>
      <c r="N34" s="298" t="s">
        <v>489</v>
      </c>
    </row>
    <row r="35" spans="1:16" ht="27" customHeight="1" x14ac:dyDescent="0.15">
      <c r="A35" s="250"/>
      <c r="B35" s="246"/>
      <c r="C35" s="246"/>
      <c r="D35" s="246"/>
      <c r="E35" s="246"/>
      <c r="F35" s="246"/>
      <c r="G35" s="1154" t="s">
        <v>506</v>
      </c>
      <c r="H35" s="1155"/>
      <c r="I35" s="1155"/>
      <c r="J35" s="1156"/>
      <c r="K35" s="296">
        <v>456260</v>
      </c>
      <c r="L35" s="296">
        <v>15968</v>
      </c>
      <c r="M35" s="297">
        <v>9784</v>
      </c>
      <c r="N35" s="298">
        <v>63.2</v>
      </c>
    </row>
    <row r="36" spans="1:16" ht="27" customHeight="1" x14ac:dyDescent="0.15">
      <c r="A36" s="250"/>
      <c r="B36" s="246"/>
      <c r="C36" s="246"/>
      <c r="D36" s="246"/>
      <c r="E36" s="246"/>
      <c r="F36" s="246"/>
      <c r="G36" s="1154" t="s">
        <v>507</v>
      </c>
      <c r="H36" s="1155"/>
      <c r="I36" s="1155"/>
      <c r="J36" s="1156"/>
      <c r="K36" s="296">
        <v>123101</v>
      </c>
      <c r="L36" s="296">
        <v>4308</v>
      </c>
      <c r="M36" s="297">
        <v>2611</v>
      </c>
      <c r="N36" s="298">
        <v>65</v>
      </c>
    </row>
    <row r="37" spans="1:16" ht="13.5" customHeight="1" x14ac:dyDescent="0.15">
      <c r="A37" s="250"/>
      <c r="B37" s="246"/>
      <c r="C37" s="246"/>
      <c r="D37" s="246"/>
      <c r="E37" s="246"/>
      <c r="F37" s="246"/>
      <c r="G37" s="1154" t="s">
        <v>508</v>
      </c>
      <c r="H37" s="1155"/>
      <c r="I37" s="1155"/>
      <c r="J37" s="1156"/>
      <c r="K37" s="296">
        <v>12511</v>
      </c>
      <c r="L37" s="296">
        <v>438</v>
      </c>
      <c r="M37" s="297">
        <v>1177</v>
      </c>
      <c r="N37" s="298">
        <v>-62.8</v>
      </c>
    </row>
    <row r="38" spans="1:16" ht="27" customHeight="1" x14ac:dyDescent="0.15">
      <c r="A38" s="250"/>
      <c r="B38" s="246"/>
      <c r="C38" s="246"/>
      <c r="D38" s="246"/>
      <c r="E38" s="246"/>
      <c r="F38" s="246"/>
      <c r="G38" s="1157" t="s">
        <v>509</v>
      </c>
      <c r="H38" s="1158"/>
      <c r="I38" s="1158"/>
      <c r="J38" s="1159"/>
      <c r="K38" s="299" t="s">
        <v>489</v>
      </c>
      <c r="L38" s="299" t="s">
        <v>489</v>
      </c>
      <c r="M38" s="300">
        <v>1</v>
      </c>
      <c r="N38" s="301" t="s">
        <v>489</v>
      </c>
      <c r="O38" s="295"/>
    </row>
    <row r="39" spans="1:16" x14ac:dyDescent="0.15">
      <c r="A39" s="250"/>
      <c r="B39" s="246"/>
      <c r="C39" s="246"/>
      <c r="D39" s="246"/>
      <c r="E39" s="246"/>
      <c r="F39" s="246"/>
      <c r="G39" s="1157" t="s">
        <v>510</v>
      </c>
      <c r="H39" s="1158"/>
      <c r="I39" s="1158"/>
      <c r="J39" s="1159"/>
      <c r="K39" s="302">
        <v>-97782</v>
      </c>
      <c r="L39" s="302">
        <v>-3422</v>
      </c>
      <c r="M39" s="303">
        <v>-3247</v>
      </c>
      <c r="N39" s="304">
        <v>5.4</v>
      </c>
      <c r="O39" s="295"/>
    </row>
    <row r="40" spans="1:16" ht="27" customHeight="1" x14ac:dyDescent="0.15">
      <c r="A40" s="250"/>
      <c r="B40" s="246"/>
      <c r="C40" s="246"/>
      <c r="D40" s="246"/>
      <c r="E40" s="246"/>
      <c r="F40" s="246"/>
      <c r="G40" s="1154" t="s">
        <v>511</v>
      </c>
      <c r="H40" s="1155"/>
      <c r="I40" s="1155"/>
      <c r="J40" s="1156"/>
      <c r="K40" s="302">
        <v>-944736</v>
      </c>
      <c r="L40" s="302">
        <v>-33063</v>
      </c>
      <c r="M40" s="303">
        <v>-28558</v>
      </c>
      <c r="N40" s="304">
        <v>15.8</v>
      </c>
      <c r="O40" s="295"/>
    </row>
    <row r="41" spans="1:16" x14ac:dyDescent="0.15">
      <c r="A41" s="250"/>
      <c r="B41" s="246"/>
      <c r="C41" s="246"/>
      <c r="D41" s="246"/>
      <c r="E41" s="246"/>
      <c r="F41" s="246"/>
      <c r="G41" s="1160" t="s">
        <v>281</v>
      </c>
      <c r="H41" s="1161"/>
      <c r="I41" s="1161"/>
      <c r="J41" s="1162"/>
      <c r="K41" s="296">
        <v>587563</v>
      </c>
      <c r="L41" s="302">
        <v>20563</v>
      </c>
      <c r="M41" s="303">
        <v>12895</v>
      </c>
      <c r="N41" s="304">
        <v>59.5</v>
      </c>
      <c r="O41" s="295"/>
    </row>
    <row r="42" spans="1:16" x14ac:dyDescent="0.15">
      <c r="A42" s="250"/>
      <c r="B42" s="246"/>
      <c r="C42" s="246"/>
      <c r="D42" s="246"/>
      <c r="E42" s="246"/>
      <c r="F42" s="246"/>
      <c r="G42" s="305" t="s">
        <v>512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514</v>
      </c>
      <c r="H48" s="310"/>
      <c r="I48" s="310"/>
      <c r="J48" s="310"/>
      <c r="K48" s="310"/>
      <c r="L48" s="310"/>
      <c r="M48" s="311"/>
      <c r="N48" s="310"/>
    </row>
    <row r="49" spans="1:14" ht="13.5" customHeight="1" x14ac:dyDescent="0.15">
      <c r="A49" s="250"/>
      <c r="B49" s="246"/>
      <c r="C49" s="246"/>
      <c r="D49" s="246"/>
      <c r="E49" s="246"/>
      <c r="F49" s="246"/>
      <c r="G49" s="312"/>
      <c r="H49" s="313"/>
      <c r="I49" s="1147" t="s">
        <v>480</v>
      </c>
      <c r="J49" s="1149" t="s">
        <v>515</v>
      </c>
      <c r="K49" s="1150"/>
      <c r="L49" s="1150"/>
      <c r="M49" s="1150"/>
      <c r="N49" s="1151"/>
    </row>
    <row r="50" spans="1:14" x14ac:dyDescent="0.15">
      <c r="A50" s="250"/>
      <c r="B50" s="246"/>
      <c r="C50" s="246"/>
      <c r="D50" s="246"/>
      <c r="E50" s="246"/>
      <c r="F50" s="246"/>
      <c r="G50" s="314"/>
      <c r="H50" s="315"/>
      <c r="I50" s="1148"/>
      <c r="J50" s="316" t="s">
        <v>516</v>
      </c>
      <c r="K50" s="317" t="s">
        <v>517</v>
      </c>
      <c r="L50" s="318" t="s">
        <v>518</v>
      </c>
      <c r="M50" s="319" t="s">
        <v>519</v>
      </c>
      <c r="N50" s="320" t="s">
        <v>520</v>
      </c>
    </row>
    <row r="51" spans="1:14" x14ac:dyDescent="0.15">
      <c r="A51" s="250"/>
      <c r="B51" s="246"/>
      <c r="C51" s="246"/>
      <c r="D51" s="246"/>
      <c r="E51" s="246"/>
      <c r="F51" s="246"/>
      <c r="G51" s="312" t="s">
        <v>521</v>
      </c>
      <c r="H51" s="313"/>
      <c r="I51" s="321">
        <v>1528561</v>
      </c>
      <c r="J51" s="322">
        <v>53238</v>
      </c>
      <c r="K51" s="323">
        <v>-7.4</v>
      </c>
      <c r="L51" s="324">
        <v>46819</v>
      </c>
      <c r="M51" s="325">
        <v>9.3000000000000007</v>
      </c>
      <c r="N51" s="326">
        <v>-16.7</v>
      </c>
    </row>
    <row r="52" spans="1:14" x14ac:dyDescent="0.15">
      <c r="A52" s="250"/>
      <c r="B52" s="246"/>
      <c r="C52" s="246"/>
      <c r="D52" s="246"/>
      <c r="E52" s="246"/>
      <c r="F52" s="246"/>
      <c r="G52" s="327"/>
      <c r="H52" s="328" t="s">
        <v>522</v>
      </c>
      <c r="I52" s="329">
        <v>826603</v>
      </c>
      <c r="J52" s="330">
        <v>28789</v>
      </c>
      <c r="K52" s="331">
        <v>-14.9</v>
      </c>
      <c r="L52" s="332">
        <v>24121</v>
      </c>
      <c r="M52" s="333">
        <v>9.5</v>
      </c>
      <c r="N52" s="334">
        <v>-24.4</v>
      </c>
    </row>
    <row r="53" spans="1:14" x14ac:dyDescent="0.15">
      <c r="A53" s="250"/>
      <c r="B53" s="246"/>
      <c r="C53" s="246"/>
      <c r="D53" s="246"/>
      <c r="E53" s="246"/>
      <c r="F53" s="246"/>
      <c r="G53" s="312" t="s">
        <v>523</v>
      </c>
      <c r="H53" s="313"/>
      <c r="I53" s="321">
        <v>1089939</v>
      </c>
      <c r="J53" s="322">
        <v>37814</v>
      </c>
      <c r="K53" s="323">
        <v>-29</v>
      </c>
      <c r="L53" s="324">
        <v>53270</v>
      </c>
      <c r="M53" s="325">
        <v>13.8</v>
      </c>
      <c r="N53" s="326">
        <v>-42.8</v>
      </c>
    </row>
    <row r="54" spans="1:14" x14ac:dyDescent="0.15">
      <c r="A54" s="250"/>
      <c r="B54" s="246"/>
      <c r="C54" s="246"/>
      <c r="D54" s="246"/>
      <c r="E54" s="246"/>
      <c r="F54" s="246"/>
      <c r="G54" s="327"/>
      <c r="H54" s="328" t="s">
        <v>522</v>
      </c>
      <c r="I54" s="329">
        <v>811695</v>
      </c>
      <c r="J54" s="330">
        <v>28160</v>
      </c>
      <c r="K54" s="331">
        <v>-2.2000000000000002</v>
      </c>
      <c r="L54" s="332">
        <v>24316</v>
      </c>
      <c r="M54" s="333">
        <v>0.8</v>
      </c>
      <c r="N54" s="334">
        <v>-3</v>
      </c>
    </row>
    <row r="55" spans="1:14" x14ac:dyDescent="0.15">
      <c r="A55" s="250"/>
      <c r="B55" s="246"/>
      <c r="C55" s="246"/>
      <c r="D55" s="246"/>
      <c r="E55" s="246"/>
      <c r="F55" s="246"/>
      <c r="G55" s="312" t="s">
        <v>524</v>
      </c>
      <c r="H55" s="313"/>
      <c r="I55" s="321">
        <v>2747536</v>
      </c>
      <c r="J55" s="322">
        <v>95450</v>
      </c>
      <c r="K55" s="323">
        <v>152.4</v>
      </c>
      <c r="L55" s="324">
        <v>53292</v>
      </c>
      <c r="M55" s="325">
        <v>0</v>
      </c>
      <c r="N55" s="326">
        <v>152.4</v>
      </c>
    </row>
    <row r="56" spans="1:14" x14ac:dyDescent="0.15">
      <c r="A56" s="250"/>
      <c r="B56" s="246"/>
      <c r="C56" s="246"/>
      <c r="D56" s="246"/>
      <c r="E56" s="246"/>
      <c r="F56" s="246"/>
      <c r="G56" s="327"/>
      <c r="H56" s="328" t="s">
        <v>522</v>
      </c>
      <c r="I56" s="329">
        <v>2210820</v>
      </c>
      <c r="J56" s="330">
        <v>76805</v>
      </c>
      <c r="K56" s="331">
        <v>172.7</v>
      </c>
      <c r="L56" s="332">
        <v>28900</v>
      </c>
      <c r="M56" s="333">
        <v>18.899999999999999</v>
      </c>
      <c r="N56" s="334">
        <v>153.80000000000001</v>
      </c>
    </row>
    <row r="57" spans="1:14" x14ac:dyDescent="0.15">
      <c r="A57" s="250"/>
      <c r="B57" s="246"/>
      <c r="C57" s="246"/>
      <c r="D57" s="246"/>
      <c r="E57" s="246"/>
      <c r="F57" s="246"/>
      <c r="G57" s="312" t="s">
        <v>525</v>
      </c>
      <c r="H57" s="313"/>
      <c r="I57" s="321">
        <v>2539144</v>
      </c>
      <c r="J57" s="322">
        <v>88843</v>
      </c>
      <c r="K57" s="323">
        <v>-6.9</v>
      </c>
      <c r="L57" s="324">
        <v>49919</v>
      </c>
      <c r="M57" s="325">
        <v>-6.3</v>
      </c>
      <c r="N57" s="326">
        <v>-0.6</v>
      </c>
    </row>
    <row r="58" spans="1:14" x14ac:dyDescent="0.15">
      <c r="A58" s="250"/>
      <c r="B58" s="246"/>
      <c r="C58" s="246"/>
      <c r="D58" s="246"/>
      <c r="E58" s="246"/>
      <c r="F58" s="246"/>
      <c r="G58" s="327"/>
      <c r="H58" s="328" t="s">
        <v>522</v>
      </c>
      <c r="I58" s="329">
        <v>1514565</v>
      </c>
      <c r="J58" s="330">
        <v>52994</v>
      </c>
      <c r="K58" s="331">
        <v>-31</v>
      </c>
      <c r="L58" s="332">
        <v>26398</v>
      </c>
      <c r="M58" s="333">
        <v>-8.6999999999999993</v>
      </c>
      <c r="N58" s="334">
        <v>-22.3</v>
      </c>
    </row>
    <row r="59" spans="1:14" x14ac:dyDescent="0.15">
      <c r="A59" s="250"/>
      <c r="B59" s="246"/>
      <c r="C59" s="246"/>
      <c r="D59" s="246"/>
      <c r="E59" s="246"/>
      <c r="F59" s="246"/>
      <c r="G59" s="312" t="s">
        <v>526</v>
      </c>
      <c r="H59" s="313"/>
      <c r="I59" s="321">
        <v>2538250</v>
      </c>
      <c r="J59" s="322">
        <v>88831</v>
      </c>
      <c r="K59" s="323">
        <v>0</v>
      </c>
      <c r="L59" s="324">
        <v>47738</v>
      </c>
      <c r="M59" s="325">
        <v>-4.4000000000000004</v>
      </c>
      <c r="N59" s="326">
        <v>4.4000000000000004</v>
      </c>
    </row>
    <row r="60" spans="1:14" x14ac:dyDescent="0.15">
      <c r="A60" s="250"/>
      <c r="B60" s="246"/>
      <c r="C60" s="246"/>
      <c r="D60" s="246"/>
      <c r="E60" s="246"/>
      <c r="F60" s="246"/>
      <c r="G60" s="327"/>
      <c r="H60" s="328" t="s">
        <v>522</v>
      </c>
      <c r="I60" s="335">
        <v>1171076</v>
      </c>
      <c r="J60" s="330">
        <v>40984</v>
      </c>
      <c r="K60" s="331">
        <v>-22.7</v>
      </c>
      <c r="L60" s="332">
        <v>24937</v>
      </c>
      <c r="M60" s="333">
        <v>-5.5</v>
      </c>
      <c r="N60" s="334">
        <v>-17.2</v>
      </c>
    </row>
    <row r="61" spans="1:14" x14ac:dyDescent="0.15">
      <c r="A61" s="250"/>
      <c r="B61" s="246"/>
      <c r="C61" s="246"/>
      <c r="D61" s="246"/>
      <c r="E61" s="246"/>
      <c r="F61" s="246"/>
      <c r="G61" s="312" t="s">
        <v>527</v>
      </c>
      <c r="H61" s="336"/>
      <c r="I61" s="337">
        <v>2088686</v>
      </c>
      <c r="J61" s="338">
        <v>72835</v>
      </c>
      <c r="K61" s="339">
        <v>21.8</v>
      </c>
      <c r="L61" s="340">
        <v>50208</v>
      </c>
      <c r="M61" s="341">
        <v>2.5</v>
      </c>
      <c r="N61" s="326">
        <v>19.3</v>
      </c>
    </row>
    <row r="62" spans="1:14" x14ac:dyDescent="0.15">
      <c r="A62" s="250"/>
      <c r="B62" s="246"/>
      <c r="C62" s="246"/>
      <c r="D62" s="246"/>
      <c r="E62" s="246"/>
      <c r="F62" s="246"/>
      <c r="G62" s="327"/>
      <c r="H62" s="328" t="s">
        <v>522</v>
      </c>
      <c r="I62" s="329">
        <v>1306952</v>
      </c>
      <c r="J62" s="330">
        <v>45546</v>
      </c>
      <c r="K62" s="331">
        <v>20.399999999999999</v>
      </c>
      <c r="L62" s="332">
        <v>25734</v>
      </c>
      <c r="M62" s="333">
        <v>3</v>
      </c>
      <c r="N62" s="334">
        <v>17.399999999999999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72" t="s">
        <v>3</v>
      </c>
      <c r="D47" s="1172"/>
      <c r="E47" s="1173"/>
      <c r="F47" s="11">
        <v>14.56</v>
      </c>
      <c r="G47" s="12">
        <v>15.28</v>
      </c>
      <c r="H47" s="12">
        <v>15.05</v>
      </c>
      <c r="I47" s="12">
        <v>14.71</v>
      </c>
      <c r="J47" s="13">
        <v>13.25</v>
      </c>
    </row>
    <row r="48" spans="2:10" ht="57.75" customHeight="1" x14ac:dyDescent="0.15">
      <c r="B48" s="14"/>
      <c r="C48" s="1174" t="s">
        <v>4</v>
      </c>
      <c r="D48" s="1174"/>
      <c r="E48" s="1175"/>
      <c r="F48" s="15">
        <v>1.53</v>
      </c>
      <c r="G48" s="16">
        <v>2.86</v>
      </c>
      <c r="H48" s="16">
        <v>3.48</v>
      </c>
      <c r="I48" s="16">
        <v>3.27</v>
      </c>
      <c r="J48" s="17">
        <v>2.98</v>
      </c>
    </row>
    <row r="49" spans="2:10" ht="57.75" customHeight="1" thickBot="1" x14ac:dyDescent="0.2">
      <c r="B49" s="18"/>
      <c r="C49" s="1176" t="s">
        <v>5</v>
      </c>
      <c r="D49" s="1176"/>
      <c r="E49" s="1177"/>
      <c r="F49" s="19" t="s">
        <v>534</v>
      </c>
      <c r="G49" s="20">
        <v>2.3199999999999998</v>
      </c>
      <c r="H49" s="20">
        <v>0.15</v>
      </c>
      <c r="I49" s="20" t="s">
        <v>535</v>
      </c>
      <c r="J49" s="21" t="s">
        <v>536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2018-04-12T04:20:56Z</cp:lastPrinted>
  <dcterms:created xsi:type="dcterms:W3CDTF">2018-01-24T03:13:48Z</dcterms:created>
  <dcterms:modified xsi:type="dcterms:W3CDTF">2018-10-22T05:06:29Z</dcterms:modified>
  <cp:category/>
</cp:coreProperties>
</file>