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PC2819\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CO34" i="9" l="1"/>
</calcChain>
</file>

<file path=xl/sharedStrings.xml><?xml version="1.0" encoding="utf-8"?>
<sst xmlns="http://schemas.openxmlformats.org/spreadsheetml/2006/main" count="1043" uniqueCount="558">
  <si>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</si>
  <si>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</si>
  <si>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</si>
  <si>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</si>
  <si>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</si>
  <si>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</si>
  <si>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</si>
  <si>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</si>
  <si>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</si>
  <si>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</si>
  <si>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</si>
  <si>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</si>
  <si>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</si>
  <si>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</si>
  <si>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</si>
  <si>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</si>
  <si>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</si>
  <si>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</si>
  <si>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</si>
  <si>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</si>
  <si>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</si>
  <si>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</si>
  <si>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</si>
  <si>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</si>
  <si>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</si>
  <si>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</si>
  <si>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</si>
  <si>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</si>
  <si>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</si>
  <si>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</si>
  <si>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</si>
  <si>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</si>
  <si>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</si>
  <si>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</si>
  <si>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</si>
  <si>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</si>
  <si>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</si>
  <si>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</si>
  <si>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</si>
  <si>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</si>
  <si>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</si>
  <si>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</si>
  <si>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</si>
  <si>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</si>
  <si>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</si>
  <si>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</si>
  <si>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</si>
  <si>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</si>
  <si>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</si>
  <si>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</si>
  <si>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</si>
  <si>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</si>
  <si>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</si>
  <si>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</si>
  <si>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</si>
  <si>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</si>
  <si>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</si>
  <si>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</si>
  <si>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</si>
  <si>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</si>
  <si>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</si>
  <si>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</si>
  <si>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</si>
  <si>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</si>
  <si>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</si>
  <si>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</si>
  <si>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</si>
  <si>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</si>
  <si>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</si>
  <si>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</si>
  <si>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</si>
  <si>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</si>
  <si>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</si>
  <si>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</si>
  <si>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</si>
  <si>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</si>
  <si>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</si>
  <si>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</si>
  <si>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</si>
  <si>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</si>
  <si>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</si>
  <si>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</si>
  <si>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</si>
  <si>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</si>
  <si>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</si>
  <si>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</si>
  <si>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</si>
  <si>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</si>
  <si>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</si>
  <si>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</si>
  <si>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</si>
  <si>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</si>
  <si>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</si>
  <si>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</si>
  <si>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</si>
  <si>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</si>
  <si>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</si>
  <si>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</si>
  <si>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</si>
  <si>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</si>
  <si>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</si>
  <si>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</si>
  <si>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</si>
  <si>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</si>
  <si>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</si>
  <si>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</si>
  <si>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</si>
  <si>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</si>
  <si>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</si>
  <si>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</si>
  <si>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</si>
  <si>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</si>
  <si>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</si>
  <si>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</si>
  <si>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</si>
  <si>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</si>
  <si>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</si>
  <si>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</si>
  <si>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</si>
  <si>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</si>
  <si>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</si>
  <si>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</si>
  <si>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</si>
  <si>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</si>
  <si>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</si>
  <si>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</si>
  <si>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</si>
  <si>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</si>
  <si>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</si>
  <si>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</si>
  <si>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</si>
  <si>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</si>
  <si>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</si>
  <si>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</si>
  <si>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</si>
  <si>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</si>
  <si>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</si>
  <si>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</si>
  <si>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</si>
  <si>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</si>
  <si>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</si>
  <si>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</si>
  <si>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</si>
  <si>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</si>
  <si>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</si>
  <si>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</si>
  <si>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</si>
  <si>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</si>
  <si>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</si>
  <si>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</si>
  <si>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</si>
  <si>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</si>
  <si>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</si>
  <si>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</si>
  <si>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</si>
  <si>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</si>
  <si>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</si>
  <si>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</si>
  <si>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</si>
  <si>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</si>
  <si>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</si>
  <si>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</si>
  <si>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</si>
  <si>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</si>
  <si>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</si>
  <si>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</si>
  <si>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</si>
  <si>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</si>
  <si>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</si>
  <si>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</si>
  <si>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</si>
  <si>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</si>
  <si>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</si>
  <si>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</si>
  <si>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</si>
  <si>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</si>
  <si>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</si>
  <si>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</si>
  <si>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</si>
  <si>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</si>
  <si>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</si>
  <si>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</si>
  <si>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</si>
  <si>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</si>
  <si>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</si>
  <si>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</si>
  <si>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</si>
  <si>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</si>
  <si>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</si>
  <si>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</si>
  <si>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</si>
  <si>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北海道七飯町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</si>
  <si>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</si>
  <si>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</si>
  <si>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</si>
  <si>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</si>
  <si>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</si>
  <si>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</si>
  <si>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</si>
  <si>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</si>
  <si>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</si>
  <si>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</si>
  <si>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</si>
  <si>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</si>
  <si>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</si>
  <si>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</si>
  <si>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</si>
  <si>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</si>
  <si>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</si>
  <si>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</si>
  <si>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</si>
  <si>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</si>
  <si>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</si>
  <si>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</si>
  <si>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</si>
  <si>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</si>
  <si>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</si>
  <si>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</si>
  <si>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</si>
  <si>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</si>
  <si>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</si>
  <si>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</si>
  <si>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</si>
  <si>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</si>
  <si>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</si>
  <si>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</si>
  <si>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</si>
  <si>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</si>
  <si>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</si>
  <si>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</si>
  <si>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</si>
  <si>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</si>
  <si>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</si>
  <si>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</si>
  <si>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</si>
  <si>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</si>
  <si>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</si>
  <si>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</si>
  <si>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</si>
  <si>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</si>
  <si>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</si>
  <si>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</si>
  <si>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</si>
  <si>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</si>
  <si>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</si>
  <si>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</si>
  <si>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</si>
  <si>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</si>
  <si>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</si>
  <si>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</si>
  <si>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</si>
  <si>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</si>
  <si>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</si>
  <si>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</si>
  <si>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</si>
  <si>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</si>
  <si>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</si>
  <si>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</si>
  <si>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</si>
  <si>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</si>
  <si>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</si>
  <si>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</si>
  <si>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</si>
  <si>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</si>
  <si>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</si>
  <si>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</si>
  <si>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</si>
  <si>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</si>
  <si>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</si>
  <si>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</si>
  <si>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</si>
  <si>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</si>
  <si>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</si>
  <si>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</si>
  <si>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</si>
  <si>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</si>
  <si>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</si>
  <si>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</si>
  <si>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</si>
  <si>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</si>
  <si>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</si>
  <si>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</si>
  <si>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</si>
  <si>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</si>
  <si>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</si>
  <si>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</si>
  <si>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</si>
  <si>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</si>
  <si>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</si>
  <si>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</si>
  <si>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</si>
  <si>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</si>
  <si>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</si>
  <si>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</si>
  <si>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</si>
  <si>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</si>
  <si>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</si>
  <si>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</si>
  <si>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</si>
  <si>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</si>
  <si>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</si>
  <si>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</si>
  <si>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</si>
  <si>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</si>
  <si>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</si>
  <si>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</si>
  <si>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</si>
  <si>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</si>
  <si>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</si>
  <si>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</si>
  <si>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</si>
  <si>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</si>
  <si>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</si>
  <si>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</si>
  <si>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</si>
  <si>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</si>
  <si>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</si>
  <si>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</si>
  <si>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</si>
  <si>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</si>
  <si>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</si>
  <si>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</si>
  <si>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</si>
  <si>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</si>
  <si>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</si>
  <si>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</si>
  <si>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</si>
  <si>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</si>
  <si>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</si>
  <si>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</si>
  <si>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</si>
  <si>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</si>
  <si>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</si>
  <si>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</si>
  <si>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</si>
  <si>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</si>
  <si>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</si>
  <si>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</si>
  <si>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</si>
  <si>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北海道七飯町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</si>
  <si>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</si>
  <si>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</si>
  <si>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</si>
  <si>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</si>
  <si>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</si>
  <si>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</si>
  <si>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</si>
  <si>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</si>
  <si>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</si>
  <si>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</si>
  <si>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</si>
  <si>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</si>
  <si>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</si>
  <si>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</si>
  <si>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</si>
  <si>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</si>
  <si>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</si>
  <si>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</si>
  <si>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</si>
  <si>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</si>
  <si>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</si>
  <si>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</si>
  <si>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</si>
  <si>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</si>
  <si>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</si>
  <si>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</si>
  <si>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</si>
  <si>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</si>
  <si>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</si>
  <si>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</si>
  <si>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</si>
  <si>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</si>
  <si>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</si>
  <si>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</si>
  <si>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</si>
  <si>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</si>
  <si>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</si>
  <si>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</si>
  <si>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</si>
  <si>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</si>
  <si>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</si>
  <si>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</si>
  <si>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</si>
  <si>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</si>
  <si>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</si>
  <si>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</si>
  <si>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</si>
  <si>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</si>
  <si>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</si>
  <si>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</si>
  <si>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</si>
  <si>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</si>
  <si>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</si>
  <si>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</si>
  <si>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</si>
  <si>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</si>
  <si>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</si>
  <si>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</si>
  <si>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</si>
  <si>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</si>
  <si>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</si>
  <si>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</si>
  <si>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</si>
  <si>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</si>
  <si>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</si>
  <si>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</si>
  <si>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</si>
  <si>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</si>
  <si>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</si>
  <si>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</si>
  <si>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</si>
  <si>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</si>
  <si>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</si>
  <si>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</si>
  <si>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</si>
  <si>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</si>
  <si>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</si>
  <si>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</si>
  <si>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</si>
  <si>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</si>
  <si>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</si>
  <si>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</si>
  <si>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</si>
  <si>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</si>
  <si>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</si>
  <si>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</si>
  <si>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</si>
  <si>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</si>
  <si>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</si>
  <si>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</si>
  <si>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</si>
  <si>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</si>
  <si>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</si>
  <si>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</si>
  <si>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</si>
  <si>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</si>
  <si>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</si>
  <si>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</si>
  <si>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</si>
  <si>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</si>
  <si>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</si>
  <si>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</si>
  <si>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</si>
  <si>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</si>
  <si>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</si>
  <si>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</si>
  <si>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</si>
  <si>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</si>
  <si>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</si>
  <si>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</si>
  <si>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</si>
  <si>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</si>
  <si>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</si>
  <si>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</si>
  <si>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</si>
  <si>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</si>
  <si>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</si>
  <si>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</si>
  <si>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</si>
  <si>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</si>
  <si>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</si>
  <si>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</si>
  <si>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</si>
  <si>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</si>
  <si>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</si>
  <si>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</si>
  <si>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</si>
  <si>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</si>
  <si>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</si>
  <si>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</si>
  <si>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</si>
  <si>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</si>
  <si>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</si>
  <si>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</si>
  <si>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</si>
  <si>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</si>
  <si>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</si>
  <si>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</si>
  <si>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</si>
  <si>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</si>
  <si>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</si>
  <si>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</si>
  <si>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</si>
  <si>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</si>
  <si>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</si>
  <si>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</si>
  <si>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</si>
  <si>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</si>
  <si>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</si>
  <si>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</si>
  <si>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</si>
  <si>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</si>
  <si>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</si>
  <si>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</si>
  <si>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</si>
  <si>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</si>
  <si>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</si>
  <si>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</si>
  <si>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</si>
  <si>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</si>
  <si>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</si>
  <si>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</si>
  <si>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</si>
  <si>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</si>
  <si>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</si>
  <si>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</si>
  <si>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</si>
  <si>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</si>
  <si>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</si>
  <si>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</si>
  <si>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</si>
  <si>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</si>
  <si>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</si>
  <si>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</si>
  <si>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</si>
  <si>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</si>
  <si>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</si>
  <si>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</si>
  <si>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</si>
  <si>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</si>
  <si>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</si>
  <si>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</si>
  <si>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 0.13</t>
  </si>
  <si>
    <t>国民健康保険特別会計</t>
  </si>
  <si>
    <t>▲ 0.78</t>
  </si>
  <si>
    <t>▲ 0.54</t>
  </si>
  <si>
    <t>▲ 1.39</t>
  </si>
  <si>
    <t>水道事業会計</t>
  </si>
  <si>
    <t>一般会計</t>
  </si>
  <si>
    <t>介護保険特別会計</t>
  </si>
  <si>
    <t>土地造成事業特別会計</t>
  </si>
  <si>
    <t>後期高齢者医療特別会計</t>
  </si>
  <si>
    <t>下水道事業特別会計</t>
  </si>
  <si>
    <t>その他会計（赤字）</t>
  </si>
  <si>
    <t>その他会計（黒字）</t>
  </si>
  <si>
    <t>-</t>
    <phoneticPr fontId="2"/>
  </si>
  <si>
    <t>-</t>
    <phoneticPr fontId="2"/>
  </si>
  <si>
    <t>-</t>
    <phoneticPr fontId="2"/>
  </si>
  <si>
    <t>-</t>
    <phoneticPr fontId="2"/>
  </si>
  <si>
    <t>南渡島消防衛生施設組合</t>
    <rPh sb="0" eb="1">
      <t>ミナミ</t>
    </rPh>
    <rPh sb="1" eb="3">
      <t>オシマ</t>
    </rPh>
    <rPh sb="3" eb="5">
      <t>ショウボウ</t>
    </rPh>
    <rPh sb="5" eb="7">
      <t>エイセイ</t>
    </rPh>
    <rPh sb="7" eb="9">
      <t>シセツ</t>
    </rPh>
    <rPh sb="9" eb="11">
      <t>クミアイ</t>
    </rPh>
    <phoneticPr fontId="2"/>
  </si>
  <si>
    <t>函館圏公立大学広域連合</t>
    <rPh sb="0" eb="2">
      <t>ハコダテ</t>
    </rPh>
    <rPh sb="2" eb="3">
      <t>ケン</t>
    </rPh>
    <rPh sb="3" eb="5">
      <t>コウリツ</t>
    </rPh>
    <rPh sb="5" eb="7">
      <t>ダイガク</t>
    </rPh>
    <rPh sb="7" eb="9">
      <t>コウイキ</t>
    </rPh>
    <rPh sb="9" eb="11">
      <t>レンゴウ</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</si>
  <si>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</si>
  <si>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</si>
  <si>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</si>
  <si>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</si>
  <si>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北海道大沼国際交流協会</t>
    <rPh sb="0" eb="3">
      <t>ホッカイドウ</t>
    </rPh>
    <rPh sb="3" eb="5">
      <t>オオヌマ</t>
    </rPh>
    <rPh sb="5" eb="7">
      <t>コクサイ</t>
    </rPh>
    <rPh sb="7" eb="9">
      <t>コウリュウ</t>
    </rPh>
    <rPh sb="9" eb="11">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</si>
  <si>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</si>
  <si>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</si>
  <si>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</si>
  <si>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</si>
  <si>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</si>
  <si>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</si>
  <si>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</si>
  <si>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</si>
  <si>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</si>
  <si>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</si>
  <si>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</si>
  <si>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類似団体は実質公債費比率・将来負担比率ともに年々改善している傾向だが、七飯町の場合は実質公債費比率は25年度からほぼ横ばいだが、将来負担比率が26年度から悪化している。
今後は大型事業の実施により、どちらも悪化することが予想されるが、必要最低限の事業実施・交付税算入のない起債は可能な限り借入しないなど数値の悪化を抑えていきたい。</t>
    <rPh sb="0" eb="2">
      <t>ルイジ</t>
    </rPh>
    <rPh sb="2" eb="4">
      <t>ダンタイ</t>
    </rPh>
    <rPh sb="5" eb="7">
      <t>ジッシツ</t>
    </rPh>
    <rPh sb="7" eb="10">
      <t>コウサイヒ</t>
    </rPh>
    <rPh sb="10" eb="12">
      <t>ヒリツ</t>
    </rPh>
    <rPh sb="13" eb="15">
      <t>ショウライ</t>
    </rPh>
    <rPh sb="15" eb="17">
      <t>フタン</t>
    </rPh>
    <rPh sb="17" eb="19">
      <t>ヒリツ</t>
    </rPh>
    <rPh sb="24" eb="26">
      <t>カイゼン</t>
    </rPh>
    <rPh sb="30" eb="32">
      <t>ケイコウ</t>
    </rPh>
    <rPh sb="35" eb="38">
      <t>ナナエチョウ</t>
    </rPh>
    <rPh sb="39" eb="41">
      <t>バアイ</t>
    </rPh>
    <rPh sb="42" eb="44">
      <t>ジッシツ</t>
    </rPh>
    <rPh sb="44" eb="47">
      <t>コウサイヒ</t>
    </rPh>
    <rPh sb="47" eb="49">
      <t>ヒリツ</t>
    </rPh>
    <rPh sb="52" eb="54">
      <t>ネンド</t>
    </rPh>
    <rPh sb="58" eb="59">
      <t>ヨコ</t>
    </rPh>
    <rPh sb="64" eb="66">
      <t>ショウライ</t>
    </rPh>
    <rPh sb="66" eb="68">
      <t>フタン</t>
    </rPh>
    <rPh sb="68" eb="70">
      <t>ヒリツ</t>
    </rPh>
    <rPh sb="73" eb="75">
      <t>ネンド</t>
    </rPh>
    <rPh sb="77" eb="79">
      <t>アッカ</t>
    </rPh>
    <rPh sb="85" eb="87">
      <t>コンゴ</t>
    </rPh>
    <rPh sb="88" eb="90">
      <t>オオガタ</t>
    </rPh>
    <rPh sb="90" eb="92">
      <t>ジギョウ</t>
    </rPh>
    <rPh sb="93" eb="95">
      <t>ジッシ</t>
    </rPh>
    <rPh sb="103" eb="105">
      <t>アッカ</t>
    </rPh>
    <rPh sb="110" eb="112">
      <t>ヨソウ</t>
    </rPh>
    <rPh sb="117" eb="119">
      <t>ヒツヨウ</t>
    </rPh>
    <rPh sb="119" eb="122">
      <t>サイテイゲン</t>
    </rPh>
    <rPh sb="123" eb="125">
      <t>ジギョウ</t>
    </rPh>
    <rPh sb="125" eb="127">
      <t>ジッシ</t>
    </rPh>
    <rPh sb="128" eb="131">
      <t>コウフゼイ</t>
    </rPh>
    <rPh sb="131" eb="133">
      <t>サンニュウ</t>
    </rPh>
    <rPh sb="136" eb="138">
      <t>キサイ</t>
    </rPh>
    <rPh sb="139" eb="141">
      <t>カノウ</t>
    </rPh>
    <rPh sb="142" eb="143">
      <t>カギ</t>
    </rPh>
    <rPh sb="144" eb="146">
      <t>カリイレ</t>
    </rPh>
    <rPh sb="151" eb="153">
      <t>スウチ</t>
    </rPh>
    <rPh sb="154" eb="156">
      <t>アッカ</t>
    </rPh>
    <rPh sb="157" eb="158">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</si>
</sst>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c:ext xmlns:c16="http://schemas.microsoft.com/office/drawing/2014/chart" uri="{C3380CC4-5D6E-409C-BE32-E72D297353CC}">
              <c16:uniqueId val="{00000000-148D-4323-B7EA-FBC5C4CDDE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57467</c:v>
                </c:pt>
                <c:pt idx="1">
                  <c:v>53238</c:v>
                </c:pt>
                <c:pt idx="2">
                  <c:v>37814</c:v>
                </c:pt>
                <c:pt idx="3">
                  <c:v>95450</c:v>
                </c:pt>
                <c:pt idx="4">
                  <c:v>88843</c:v>
                </c:pt>
              </c:numCache>
            </c:numRef>
          </c:val>
          <c:smooth val="0"/>
          <c:extLst>
            <c:ext xmlns:c16="http://schemas.microsoft.com/office/drawing/2014/chart" uri="{C3380CC4-5D6E-409C-BE32-E72D297353CC}">
              <c16:uniqueId val="{00000001-148D-4323-B7EA-FBC5C4CDDE89}"/>
            </c:ext>
          </c:extLst>
        </c:ser>
        <c:dLbls>
          <c:showLegendKey val="0"/>
          <c:showVal val="0"/>
          <c:showCatName val="0"/>
          <c:showSerName val="0"/>
          <c:showPercent val="0"/>
          <c:showBubbleSize val="0"/>
        </c:dLbls>
        <c:marker val="1"/>
        <c:smooth val="0"/>
        <c:axId val="259433984"/>
        <c:axId val="259435904"/>
      </c:lineChart>
      <c:catAx>
        <c:axId val="25943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435904"/>
        <c:crosses val="autoZero"/>
        <c:auto val="1"/>
        <c:lblAlgn val="ctr"/>
        <c:lblOffset val="100"/>
        <c:tickLblSkip val="1"/>
        <c:tickMarkSkip val="1"/>
        <c:noMultiLvlLbl val="0"/>
      </c:catAx>
      <c:valAx>
        <c:axId val="259435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43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2.1800000000000002</c:v>
                </c:pt>
                <c:pt idx="1">
                  <c:v>1.53</c:v>
                </c:pt>
                <c:pt idx="2">
                  <c:v>2.86</c:v>
                </c:pt>
                <c:pt idx="3">
                  <c:v>3.48</c:v>
                </c:pt>
                <c:pt idx="4">
                  <c:v>3.27</c:v>
                </c:pt>
              </c:numCache>
            </c:numRef>
          </c:val>
          <c:extLst>
            <c:ext xmlns:c16="http://schemas.microsoft.com/office/drawing/2014/chart" uri="{C3380CC4-5D6E-409C-BE32-E72D297353CC}">
              <c16:uniqueId val="{00000000-50ED-40DD-A910-F85CDE1DB5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c:v>
                </c:pt>
                <c:pt idx="1">
                  <c:v>14.56</c:v>
                </c:pt>
                <c:pt idx="2">
                  <c:v>15.28</c:v>
                </c:pt>
                <c:pt idx="3">
                  <c:v>15.05</c:v>
                </c:pt>
                <c:pt idx="4">
                  <c:v>14.71</c:v>
                </c:pt>
              </c:numCache>
            </c:numRef>
          </c:val>
          <c:extLst>
            <c:ext xmlns:c16="http://schemas.microsoft.com/office/drawing/2014/chart" uri="{C3380CC4-5D6E-409C-BE32-E72D297353CC}">
              <c16:uniqueId val="{00000001-50ED-40DD-A910-F85CDE1DB569}"/>
            </c:ext>
          </c:extLst>
        </c:ser>
        <c:dLbls>
          <c:showLegendKey val="0"/>
          <c:showVal val="0"/>
          <c:showCatName val="0"/>
          <c:showSerName val="0"/>
          <c:showPercent val="0"/>
          <c:showBubbleSize val="0"/>
        </c:dLbls>
        <c:gapWidth val="250"/>
        <c:overlap val="100"/>
        <c:axId val="298394752"/>
        <c:axId val="29839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1.96</c:v>
                </c:pt>
                <c:pt idx="1">
                  <c:v>-0.55000000000000004</c:v>
                </c:pt>
                <c:pt idx="2">
                  <c:v>2.3199999999999998</c:v>
                </c:pt>
                <c:pt idx="3">
                  <c:v>0.15</c:v>
                </c:pt>
                <c:pt idx="4">
                  <c:v>-0.13</c:v>
                </c:pt>
              </c:numCache>
            </c:numRef>
          </c:val>
          <c:smooth val="0"/>
          <c:extLst>
            <c:ext xmlns:c16="http://schemas.microsoft.com/office/drawing/2014/chart" uri="{C3380CC4-5D6E-409C-BE32-E72D297353CC}">
              <c16:uniqueId val="{00000002-50ED-40DD-A910-F85CDE1DB569}"/>
            </c:ext>
          </c:extLst>
        </c:ser>
        <c:dLbls>
          <c:showLegendKey val="0"/>
          <c:showVal val="0"/>
          <c:showCatName val="0"/>
          <c:showSerName val="0"/>
          <c:showPercent val="0"/>
          <c:showBubbleSize val="0"/>
        </c:dLbls>
        <c:marker val="1"/>
        <c:smooth val="0"/>
        <c:axId val="298394752"/>
        <c:axId val="298396672"/>
      </c:lineChart>
      <c:catAx>
        <c:axId val="2983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396672"/>
        <c:crosses val="autoZero"/>
        <c:auto val="1"/>
        <c:lblAlgn val="ctr"/>
        <c:lblOffset val="100"/>
        <c:tickLblSkip val="1"/>
        <c:tickMarkSkip val="1"/>
        <c:noMultiLvlLbl val="0"/>
      </c:catAx>
      <c:valAx>
        <c:axId val="29839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3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AE-40E4-9FF2-33F840DE44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AE-40E4-9FF2-33F840DE44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AE-40E4-9FF2-33F840DE445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0.09</c:v>
                </c:pt>
                <c:pt idx="8">
                  <c:v>#N/A</c:v>
                </c:pt>
                <c:pt idx="9">
                  <c:v>7.0000000000000007E-2</c:v>
                </c:pt>
              </c:numCache>
            </c:numRef>
          </c:val>
          <c:extLst>
            <c:ext xmlns:c16="http://schemas.microsoft.com/office/drawing/2014/chart" uri="{C3380CC4-5D6E-409C-BE32-E72D297353CC}">
              <c16:uniqueId val="{00000003-60AE-40E4-9FF2-33F840DE44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4-60AE-40E4-9FF2-33F840DE4453}"/>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1.1100000000000001</c:v>
                </c:pt>
                <c:pt idx="2">
                  <c:v>#N/A</c:v>
                </c:pt>
                <c:pt idx="3">
                  <c:v>1.1100000000000001</c:v>
                </c:pt>
                <c:pt idx="4">
                  <c:v>#N/A</c:v>
                </c:pt>
                <c:pt idx="5">
                  <c:v>1.46</c:v>
                </c:pt>
                <c:pt idx="6">
                  <c:v>#N/A</c:v>
                </c:pt>
                <c:pt idx="7">
                  <c:v>0.13</c:v>
                </c:pt>
                <c:pt idx="8">
                  <c:v>#N/A</c:v>
                </c:pt>
                <c:pt idx="9">
                  <c:v>0.13</c:v>
                </c:pt>
              </c:numCache>
            </c:numRef>
          </c:val>
          <c:extLst>
            <c:ext xmlns:c16="http://schemas.microsoft.com/office/drawing/2014/chart" uri="{C3380CC4-5D6E-409C-BE32-E72D297353CC}">
              <c16:uniqueId val="{00000005-60AE-40E4-9FF2-33F840DE44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0.77</c:v>
                </c:pt>
                <c:pt idx="4">
                  <c:v>#N/A</c:v>
                </c:pt>
                <c:pt idx="5">
                  <c:v>0.44</c:v>
                </c:pt>
                <c:pt idx="6">
                  <c:v>#N/A</c:v>
                </c:pt>
                <c:pt idx="7">
                  <c:v>0.49</c:v>
                </c:pt>
                <c:pt idx="8">
                  <c:v>#N/A</c:v>
                </c:pt>
                <c:pt idx="9">
                  <c:v>0.85</c:v>
                </c:pt>
              </c:numCache>
            </c:numRef>
          </c:val>
          <c:extLst>
            <c:ext xmlns:c16="http://schemas.microsoft.com/office/drawing/2014/chart" uri="{C3380CC4-5D6E-409C-BE32-E72D297353CC}">
              <c16:uniqueId val="{00000006-60AE-40E4-9FF2-33F840DE44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2.17</c:v>
                </c:pt>
                <c:pt idx="2">
                  <c:v>#N/A</c:v>
                </c:pt>
                <c:pt idx="3">
                  <c:v>1.53</c:v>
                </c:pt>
                <c:pt idx="4">
                  <c:v>#N/A</c:v>
                </c:pt>
                <c:pt idx="5">
                  <c:v>2.85</c:v>
                </c:pt>
                <c:pt idx="6">
                  <c:v>#N/A</c:v>
                </c:pt>
                <c:pt idx="7">
                  <c:v>3.47</c:v>
                </c:pt>
                <c:pt idx="8">
                  <c:v>#N/A</c:v>
                </c:pt>
                <c:pt idx="9">
                  <c:v>3.26</c:v>
                </c:pt>
              </c:numCache>
            </c:numRef>
          </c:val>
          <c:extLst>
            <c:ext xmlns:c16="http://schemas.microsoft.com/office/drawing/2014/chart" uri="{C3380CC4-5D6E-409C-BE32-E72D297353CC}">
              <c16:uniqueId val="{00000007-60AE-40E4-9FF2-33F840DE44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4.24</c:v>
                </c:pt>
                <c:pt idx="2">
                  <c:v>#N/A</c:v>
                </c:pt>
                <c:pt idx="3">
                  <c:v>4.7</c:v>
                </c:pt>
                <c:pt idx="4">
                  <c:v>#N/A</c:v>
                </c:pt>
                <c:pt idx="5">
                  <c:v>4.34</c:v>
                </c:pt>
                <c:pt idx="6">
                  <c:v>#N/A</c:v>
                </c:pt>
                <c:pt idx="7">
                  <c:v>4.51</c:v>
                </c:pt>
                <c:pt idx="8">
                  <c:v>#N/A</c:v>
                </c:pt>
                <c:pt idx="9">
                  <c:v>5.05</c:v>
                </c:pt>
              </c:numCache>
            </c:numRef>
          </c:val>
          <c:extLst>
            <c:ext xmlns:c16="http://schemas.microsoft.com/office/drawing/2014/chart" uri="{C3380CC4-5D6E-409C-BE32-E72D297353CC}">
              <c16:uniqueId val="{00000008-60AE-40E4-9FF2-33F840DE445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0.78</c:v>
                </c:pt>
                <c:pt idx="1">
                  <c:v>#N/A</c:v>
                </c:pt>
                <c:pt idx="2">
                  <c:v>#N/A</c:v>
                </c:pt>
                <c:pt idx="3">
                  <c:v>0.85</c:v>
                </c:pt>
                <c:pt idx="4">
                  <c:v>#N/A</c:v>
                </c:pt>
                <c:pt idx="5">
                  <c:v>0.45</c:v>
                </c:pt>
                <c:pt idx="6">
                  <c:v>0.54</c:v>
                </c:pt>
                <c:pt idx="7">
                  <c:v>#N/A</c:v>
                </c:pt>
                <c:pt idx="8">
                  <c:v>1.39</c:v>
                </c:pt>
                <c:pt idx="9">
                  <c:v>#N/A</c:v>
                </c:pt>
              </c:numCache>
            </c:numRef>
          </c:val>
          <c:extLst>
            <c:ext xmlns:c16="http://schemas.microsoft.com/office/drawing/2014/chart" uri="{C3380CC4-5D6E-409C-BE32-E72D297353CC}">
              <c16:uniqueId val="{00000009-60AE-40E4-9FF2-33F840DE4453}"/>
            </c:ext>
          </c:extLst>
        </c:ser>
        <c:dLbls>
          <c:showLegendKey val="0"/>
          <c:showVal val="0"/>
          <c:showCatName val="0"/>
          <c:showSerName val="0"/>
          <c:showPercent val="0"/>
          <c:showBubbleSize val="0"/>
        </c:dLbls>
        <c:gapWidth val="150"/>
        <c:overlap val="100"/>
        <c:axId val="257825792"/>
        <c:axId val="257835776"/>
      </c:barChart>
      <c:catAx>
        <c:axId val="2578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835776"/>
        <c:crosses val="autoZero"/>
        <c:auto val="1"/>
        <c:lblAlgn val="ctr"/>
        <c:lblOffset val="100"/>
        <c:tickLblSkip val="1"/>
        <c:tickMarkSkip val="1"/>
        <c:noMultiLvlLbl val="0"/>
      </c:catAx>
      <c:valAx>
        <c:axId val="25783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8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1023</c:v>
                </c:pt>
                <c:pt idx="5">
                  <c:v>983</c:v>
                </c:pt>
                <c:pt idx="8">
                  <c:v>1041</c:v>
                </c:pt>
                <c:pt idx="11">
                  <c:v>1050</c:v>
                </c:pt>
                <c:pt idx="14">
                  <c:v>1067</c:v>
                </c:pt>
              </c:numCache>
            </c:numRef>
          </c:val>
          <c:extLst>
            <c:ext xmlns:c16="http://schemas.microsoft.com/office/drawing/2014/chart" uri="{C3380CC4-5D6E-409C-BE32-E72D297353CC}">
              <c16:uniqueId val="{00000000-F06D-4297-8A1F-405C7453BA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6D-4297-8A1F-405C7453BA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c:v>
                </c:pt>
                <c:pt idx="3">
                  <c:v>38</c:v>
                </c:pt>
                <c:pt idx="6">
                  <c:v>18</c:v>
                </c:pt>
                <c:pt idx="9">
                  <c:v>17</c:v>
                </c:pt>
                <c:pt idx="12">
                  <c:v>14</c:v>
                </c:pt>
              </c:numCache>
            </c:numRef>
          </c:val>
          <c:extLst>
            <c:ext xmlns:c16="http://schemas.microsoft.com/office/drawing/2014/chart" uri="{C3380CC4-5D6E-409C-BE32-E72D297353CC}">
              <c16:uniqueId val="{00000002-F06D-4297-8A1F-405C7453BA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94</c:v>
                </c:pt>
                <c:pt idx="3">
                  <c:v>99</c:v>
                </c:pt>
                <c:pt idx="6">
                  <c:v>97</c:v>
                </c:pt>
                <c:pt idx="9">
                  <c:v>86</c:v>
                </c:pt>
                <c:pt idx="12">
                  <c:v>87</c:v>
                </c:pt>
              </c:numCache>
            </c:numRef>
          </c:val>
          <c:extLst>
            <c:ext xmlns:c16="http://schemas.microsoft.com/office/drawing/2014/chart" uri="{C3380CC4-5D6E-409C-BE32-E72D297353CC}">
              <c16:uniqueId val="{00000003-F06D-4297-8A1F-405C7453BA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302</c:v>
                </c:pt>
                <c:pt idx="3">
                  <c:v>328</c:v>
                </c:pt>
                <c:pt idx="6">
                  <c:v>380</c:v>
                </c:pt>
                <c:pt idx="9">
                  <c:v>370</c:v>
                </c:pt>
                <c:pt idx="12">
                  <c:v>465</c:v>
                </c:pt>
              </c:numCache>
            </c:numRef>
          </c:val>
          <c:extLst>
            <c:ext xmlns:c16="http://schemas.microsoft.com/office/drawing/2014/chart" uri="{C3380CC4-5D6E-409C-BE32-E72D297353CC}">
              <c16:uniqueId val="{00000004-F06D-4297-8A1F-405C7453BA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6D-4297-8A1F-405C7453BA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6D-4297-8A1F-405C7453BA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1047</c:v>
                </c:pt>
                <c:pt idx="3">
                  <c:v>1033</c:v>
                </c:pt>
                <c:pt idx="6">
                  <c:v>1024</c:v>
                </c:pt>
                <c:pt idx="9">
                  <c:v>1029</c:v>
                </c:pt>
                <c:pt idx="12">
                  <c:v>1042</c:v>
                </c:pt>
              </c:numCache>
            </c:numRef>
          </c:val>
          <c:extLst>
            <c:ext xmlns:c16="http://schemas.microsoft.com/office/drawing/2014/chart" uri="{C3380CC4-5D6E-409C-BE32-E72D297353CC}">
              <c16:uniqueId val="{00000007-F06D-4297-8A1F-405C7453BAEC}"/>
            </c:ext>
          </c:extLst>
        </c:ser>
        <c:dLbls>
          <c:showLegendKey val="0"/>
          <c:showVal val="0"/>
          <c:showCatName val="0"/>
          <c:showSerName val="0"/>
          <c:showPercent val="0"/>
          <c:showBubbleSize val="0"/>
        </c:dLbls>
        <c:gapWidth val="100"/>
        <c:overlap val="100"/>
        <c:axId val="302971904"/>
        <c:axId val="25946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456</c:v>
                </c:pt>
                <c:pt idx="2">
                  <c:v>#N/A</c:v>
                </c:pt>
                <c:pt idx="3">
                  <c:v>#N/A</c:v>
                </c:pt>
                <c:pt idx="4">
                  <c:v>515</c:v>
                </c:pt>
                <c:pt idx="5">
                  <c:v>#N/A</c:v>
                </c:pt>
                <c:pt idx="6">
                  <c:v>#N/A</c:v>
                </c:pt>
                <c:pt idx="7">
                  <c:v>478</c:v>
                </c:pt>
                <c:pt idx="8">
                  <c:v>#N/A</c:v>
                </c:pt>
                <c:pt idx="9">
                  <c:v>#N/A</c:v>
                </c:pt>
                <c:pt idx="10">
                  <c:v>452</c:v>
                </c:pt>
                <c:pt idx="11">
                  <c:v>#N/A</c:v>
                </c:pt>
                <c:pt idx="12">
                  <c:v>#N/A</c:v>
                </c:pt>
                <c:pt idx="13">
                  <c:v>541</c:v>
                </c:pt>
                <c:pt idx="14">
                  <c:v>#N/A</c:v>
                </c:pt>
              </c:numCache>
            </c:numRef>
          </c:val>
          <c:smooth val="0"/>
          <c:extLst>
            <c:ext xmlns:c16="http://schemas.microsoft.com/office/drawing/2014/chart" uri="{C3380CC4-5D6E-409C-BE32-E72D297353CC}">
              <c16:uniqueId val="{00000008-F06D-4297-8A1F-405C7453BAEC}"/>
            </c:ext>
          </c:extLst>
        </c:ser>
        <c:dLbls>
          <c:showLegendKey val="0"/>
          <c:showVal val="0"/>
          <c:showCatName val="0"/>
          <c:showSerName val="0"/>
          <c:showPercent val="0"/>
          <c:showBubbleSize val="0"/>
        </c:dLbls>
        <c:marker val="1"/>
        <c:smooth val="0"/>
        <c:axId val="302971904"/>
        <c:axId val="259461888"/>
      </c:lineChart>
      <c:catAx>
        <c:axId val="3029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461888"/>
        <c:crosses val="autoZero"/>
        <c:auto val="1"/>
        <c:lblAlgn val="ctr"/>
        <c:lblOffset val="100"/>
        <c:tickLblSkip val="1"/>
        <c:tickMarkSkip val="1"/>
        <c:noMultiLvlLbl val="0"/>
      </c:catAx>
      <c:valAx>
        <c:axId val="25946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10221</c:v>
                </c:pt>
                <c:pt idx="5">
                  <c:v>9863</c:v>
                </c:pt>
                <c:pt idx="8">
                  <c:v>10483</c:v>
                </c:pt>
                <c:pt idx="11">
                  <c:v>10456</c:v>
                </c:pt>
                <c:pt idx="14">
                  <c:v>10738</c:v>
                </c:pt>
              </c:numCache>
            </c:numRef>
          </c:val>
          <c:extLst>
            <c:ext xmlns:c16="http://schemas.microsoft.com/office/drawing/2014/chart" uri="{C3380CC4-5D6E-409C-BE32-E72D297353CC}">
              <c16:uniqueId val="{00000000-179E-4CEB-906F-E73C14D7A5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1115</c:v>
                </c:pt>
                <c:pt idx="5">
                  <c:v>1190</c:v>
                </c:pt>
                <c:pt idx="8">
                  <c:v>1119</c:v>
                </c:pt>
                <c:pt idx="11">
                  <c:v>1114</c:v>
                </c:pt>
                <c:pt idx="14">
                  <c:v>1109</c:v>
                </c:pt>
              </c:numCache>
            </c:numRef>
          </c:val>
          <c:extLst>
            <c:ext xmlns:c16="http://schemas.microsoft.com/office/drawing/2014/chart" uri="{C3380CC4-5D6E-409C-BE32-E72D297353CC}">
              <c16:uniqueId val="{00000001-179E-4CEB-906F-E73C14D7A5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2989</c:v>
                </c:pt>
                <c:pt idx="5">
                  <c:v>2925</c:v>
                </c:pt>
                <c:pt idx="8">
                  <c:v>3028</c:v>
                </c:pt>
                <c:pt idx="11">
                  <c:v>2914</c:v>
                </c:pt>
                <c:pt idx="14">
                  <c:v>2696</c:v>
                </c:pt>
              </c:numCache>
            </c:numRef>
          </c:val>
          <c:extLst>
            <c:ext xmlns:c16="http://schemas.microsoft.com/office/drawing/2014/chart" uri="{C3380CC4-5D6E-409C-BE32-E72D297353CC}">
              <c16:uniqueId val="{00000002-179E-4CEB-906F-E73C14D7A5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9E-4CEB-906F-E73C14D7A5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9E-4CEB-906F-E73C14D7A5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E-4CEB-906F-E73C14D7A5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1568</c:v>
                </c:pt>
                <c:pt idx="3">
                  <c:v>1511</c:v>
                </c:pt>
                <c:pt idx="6">
                  <c:v>1431</c:v>
                </c:pt>
                <c:pt idx="9">
                  <c:v>1435</c:v>
                </c:pt>
                <c:pt idx="12">
                  <c:v>1336</c:v>
                </c:pt>
              </c:numCache>
            </c:numRef>
          </c:val>
          <c:extLst>
            <c:ext xmlns:c16="http://schemas.microsoft.com/office/drawing/2014/chart" uri="{C3380CC4-5D6E-409C-BE32-E72D297353CC}">
              <c16:uniqueId val="{00000006-179E-4CEB-906F-E73C14D7A5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514</c:v>
                </c:pt>
                <c:pt idx="3">
                  <c:v>536</c:v>
                </c:pt>
                <c:pt idx="6">
                  <c:v>579</c:v>
                </c:pt>
                <c:pt idx="9">
                  <c:v>1500</c:v>
                </c:pt>
                <c:pt idx="12">
                  <c:v>1390</c:v>
                </c:pt>
              </c:numCache>
            </c:numRef>
          </c:val>
          <c:extLst>
            <c:ext xmlns:c16="http://schemas.microsoft.com/office/drawing/2014/chart" uri="{C3380CC4-5D6E-409C-BE32-E72D297353CC}">
              <c16:uniqueId val="{00000007-179E-4CEB-906F-E73C14D7A5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3549</c:v>
                </c:pt>
                <c:pt idx="3">
                  <c:v>3565</c:v>
                </c:pt>
                <c:pt idx="6">
                  <c:v>3487</c:v>
                </c:pt>
                <c:pt idx="9">
                  <c:v>3414</c:v>
                </c:pt>
                <c:pt idx="12">
                  <c:v>3349</c:v>
                </c:pt>
              </c:numCache>
            </c:numRef>
          </c:val>
          <c:extLst>
            <c:ext xmlns:c16="http://schemas.microsoft.com/office/drawing/2014/chart" uri="{C3380CC4-5D6E-409C-BE32-E72D297353CC}">
              <c16:uniqueId val="{00000008-179E-4CEB-906F-E73C14D7A5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531</c:v>
                </c:pt>
                <c:pt idx="3">
                  <c:v>479</c:v>
                </c:pt>
                <c:pt idx="6">
                  <c:v>422</c:v>
                </c:pt>
                <c:pt idx="9">
                  <c:v>120</c:v>
                </c:pt>
                <c:pt idx="12">
                  <c:v>78</c:v>
                </c:pt>
              </c:numCache>
            </c:numRef>
          </c:val>
          <c:extLst>
            <c:ext xmlns:c16="http://schemas.microsoft.com/office/drawing/2014/chart" uri="{C3380CC4-5D6E-409C-BE32-E72D297353CC}">
              <c16:uniqueId val="{00000009-179E-4CEB-906F-E73C14D7A5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9891</c:v>
                </c:pt>
                <c:pt idx="3">
                  <c:v>9552</c:v>
                </c:pt>
                <c:pt idx="6">
                  <c:v>9217</c:v>
                </c:pt>
                <c:pt idx="9">
                  <c:v>10105</c:v>
                </c:pt>
                <c:pt idx="12">
                  <c:v>10672</c:v>
                </c:pt>
              </c:numCache>
            </c:numRef>
          </c:val>
          <c:extLst>
            <c:ext xmlns:c16="http://schemas.microsoft.com/office/drawing/2014/chart" uri="{C3380CC4-5D6E-409C-BE32-E72D297353CC}">
              <c16:uniqueId val="{0000000A-179E-4CEB-906F-E73C14D7A509}"/>
            </c:ext>
          </c:extLst>
        </c:ser>
        <c:dLbls>
          <c:showLegendKey val="0"/>
          <c:showVal val="0"/>
          <c:showCatName val="0"/>
          <c:showSerName val="0"/>
          <c:showPercent val="0"/>
          <c:showBubbleSize val="0"/>
        </c:dLbls>
        <c:gapWidth val="100"/>
        <c:overlap val="100"/>
        <c:axId val="302772608"/>
        <c:axId val="30277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1728</c:v>
                </c:pt>
                <c:pt idx="2">
                  <c:v>#N/A</c:v>
                </c:pt>
                <c:pt idx="3">
                  <c:v>#N/A</c:v>
                </c:pt>
                <c:pt idx="4">
                  <c:v>1663</c:v>
                </c:pt>
                <c:pt idx="5">
                  <c:v>#N/A</c:v>
                </c:pt>
                <c:pt idx="6">
                  <c:v>#N/A</c:v>
                </c:pt>
                <c:pt idx="7">
                  <c:v>506</c:v>
                </c:pt>
                <c:pt idx="8">
                  <c:v>#N/A</c:v>
                </c:pt>
                <c:pt idx="9">
                  <c:v>#N/A</c:v>
                </c:pt>
                <c:pt idx="10">
                  <c:v>2090</c:v>
                </c:pt>
                <c:pt idx="11">
                  <c:v>#N/A</c:v>
                </c:pt>
                <c:pt idx="12">
                  <c:v>#N/A</c:v>
                </c:pt>
                <c:pt idx="13">
                  <c:v>2282</c:v>
                </c:pt>
                <c:pt idx="14">
                  <c:v>#N/A</c:v>
                </c:pt>
              </c:numCache>
            </c:numRef>
          </c:val>
          <c:smooth val="0"/>
          <c:extLst>
            <c:ext xmlns:c16="http://schemas.microsoft.com/office/drawing/2014/chart" uri="{C3380CC4-5D6E-409C-BE32-E72D297353CC}">
              <c16:uniqueId val="{0000000B-179E-4CEB-906F-E73C14D7A509}"/>
            </c:ext>
          </c:extLst>
        </c:ser>
        <c:dLbls>
          <c:showLegendKey val="0"/>
          <c:showVal val="0"/>
          <c:showCatName val="0"/>
          <c:showSerName val="0"/>
          <c:showPercent val="0"/>
          <c:showBubbleSize val="0"/>
        </c:dLbls>
        <c:marker val="1"/>
        <c:smooth val="0"/>
        <c:axId val="302772608"/>
        <c:axId val="302774528"/>
      </c:lineChart>
      <c:catAx>
        <c:axId val="30277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774528"/>
        <c:crosses val="autoZero"/>
        <c:auto val="1"/>
        <c:lblAlgn val="ctr"/>
        <c:lblOffset val="100"/>
        <c:tickLblSkip val="1"/>
        <c:tickMarkSkip val="1"/>
        <c:noMultiLvlLbl val="0"/>
      </c:catAx>
      <c:valAx>
        <c:axId val="30277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77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{F12EC845-31B6-4FE7-9F27-D44111668DB3}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856-4FEB-9BF0-1BCEBC3F5F5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{199491E0-E43C-44CC-BFA6-7AA0AD9A0021}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856-4FEB-9BF0-1BCEBC3F5F5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{AA844A98-8954-4632-827D-4EA874A939A8}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856-4FEB-9BF0-1BCEBC3F5F5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{6F388AC1-D950-429A-80DE-514A514BB0E2}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856-4FEB-9BF0-1BCEBC3F5F5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{B31C68FC-981C-4DDA-A660-11737D3A2603}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856-4FEB-9BF0-1BCEBC3F5F5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856-4FEB-9BF0-1BCEBC3F5F5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{6A83959A-E656-415D-AB83-C92BDAE91D56}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856-4FEB-9BF0-1BCEBC3F5F5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{77E59DC5-6722-46B1-86C8-7BC60FBF06AD}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856-4FEB-9BF0-1BCEBC3F5F5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{C1495E1C-8B46-4132-8F83-5594B39FD279}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856-4FEB-9BF0-1BCEBC3F5F5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{CF55F555-F247-4B80-901D-6C1E5955C39F}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856-4FEB-9BF0-1BCEBC3F5F5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{6BEDFFB6-D381-40E6-BDAE-09E432E9BBF9}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856-4FEB-9BF0-1BCEBC3F5F5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856-4FEB-9BF0-1BCEBC3F5F5B}"/>
            </c:ext>
          </c:extLst>
        </c:ser>
        <c:dLbls>
          <c:showLegendKey val="0"/>
          <c:showVal val="0"/>
          <c:showCatName val="0"/>
          <c:showSerName val="0"/>
          <c:showPercent val="0"/>
          <c:showBubbleSize val="0"/>
        </c:dLbls>
        <c:axId val="152834816"/>
        <c:axId val="152836736"/>
      </c:scatterChart>
      <c:valAx>
        <c:axId val="152834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36736"/>
        <c:crosses val="autoZero"/>
        <c:crossBetween val="midCat"/>
      </c:valAx>
      <c:valAx>
        <c:axId val="152836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34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{969564C9-7A67-4167-A407-F0F81F2728FA}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82A-40C9-9C9A-BB781D410F4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{A3240A5D-EC6D-4320-87F0-E5DAFB012134}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82A-40C9-9C9A-BB781D410F4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{C9A32381-C19A-4643-AA0A-ED750594CAC3}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82A-40C9-9C9A-BB781D410F4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{38593CE1-5F31-4FAC-A61F-A656B4AAB5D2}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82A-40C9-9C9A-BB781D410F4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{4B013745-219D-406B-B543-69E1AAABCF1A}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82A-40C9-9C9A-BB781D410F4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8.8000000000000007</c:v>
                </c:pt>
                <c:pt idx="2">
                  <c:v>8.3000000000000007</c:v>
                </c:pt>
                <c:pt idx="3">
                  <c:v>8.1999999999999993</c:v>
                </c:pt>
                <c:pt idx="4">
                  <c:v>8.3000000000000007</c:v>
                </c:pt>
              </c:numCache>
            </c:numRef>
          </c:xVal>
          <c:yVal>
            <c:numRef>
              <c:f>公会計指標分析・財政指標組合せ分析表!$K$73:$O$73</c:f>
              <c:numCache>
                <c:formatCode>#,##0.0;"▲ "#,##0.0</c:formatCode>
                <c:ptCount val="5"/>
                <c:pt idx="0">
                  <c:v>29.8</c:v>
                </c:pt>
                <c:pt idx="1">
                  <c:v>28.6</c:v>
                </c:pt>
                <c:pt idx="2">
                  <c:v>8.6</c:v>
                </c:pt>
                <c:pt idx="3">
                  <c:v>36.200000000000003</c:v>
                </c:pt>
                <c:pt idx="4">
                  <c:v>38.6</c:v>
                </c:pt>
              </c:numCache>
            </c:numRef>
          </c:yVal>
          <c:smooth val="0"/>
          <c:extLst>
            <c:ext xmlns:c16="http://schemas.microsoft.com/office/drawing/2014/chart" uri="{C3380CC4-5D6E-409C-BE32-E72D297353CC}">
              <c16:uniqueId val="{00000005-482A-40C9-9C9A-BB781D410F4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{FAB9190B-58D5-4891-8A0B-DFA72A2C4B33}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82A-40C9-9C9A-BB781D410F4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{3AF6F862-B812-4091-9BCC-BEAD1DA64619}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82A-40C9-9C9A-BB781D410F4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{CE94A6D9-121E-491E-89B7-84C526893B00}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82A-40C9-9C9A-BB781D410F4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{F894FE25-057B-4FB0-B826-FA969D47D3A5}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82A-40C9-9C9A-BB781D410F4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{5CDE9C09-900D-4AFB-9D66-B820A8C25335}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82A-40C9-9C9A-BB781D410F4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c:ext xmlns:c16="http://schemas.microsoft.com/office/drawing/2014/chart" uri="{C3380CC4-5D6E-409C-BE32-E72D297353CC}">
              <c16:uniqueId val="{0000000B-482A-40C9-9C9A-BB781D410F48}"/>
            </c:ext>
          </c:extLst>
        </c:ser>
        <c:dLbls>
          <c:showLegendKey val="0"/>
          <c:showVal val="0"/>
          <c:showCatName val="0"/>
          <c:showSerName val="0"/>
          <c:showPercent val="0"/>
          <c:showBubbleSize val="0"/>
        </c:dLbls>
        <c:axId val="153042304"/>
        <c:axId val="153052672"/>
      </c:scatterChart>
      <c:valAx>
        <c:axId val="153042304"/>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052672"/>
        <c:crosses val="autoZero"/>
        <c:crossBetween val="midCat"/>
      </c:valAx>
      <c:valAx>
        <c:axId val="153052672"/>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4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452</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541</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b="0" i="0" baseline="0">
              <a:solidFill>
                <a:schemeClr val="dk1"/>
              </a:solidFill>
              <a:effectLst/>
              <a:latin typeface="+mn-lt"/>
              <a:ea typeface="+mn-ea"/>
              <a:cs typeface="+mn-cs"/>
            </a:rPr>
            <a:t>　今後も引き続き必要最低限の起債発行に努め、交付税算入のない起債発行はできる限り発行しないなど、公債費の適正化により</a:t>
          </a:r>
          <a:r>
            <a:rPr lang="ja-JP" altLang="ja-JP" sz="1100">
              <a:solidFill>
                <a:schemeClr val="dk1"/>
              </a:solidFill>
              <a:effectLst/>
              <a:latin typeface="+mn-lt"/>
              <a:ea typeface="+mn-ea"/>
              <a:cs typeface="+mn-cs"/>
            </a:rPr>
            <a:t>実質公債費比率の低下に努めてまいりたい。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年度までの減少傾向が一転し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百万円まで跳ね上がった。大型建設事業に係る起債発行等が要因である。</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年度も</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億円台で推移しており、今後さらに増加する見込み。</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6DA6330D-F0A6-4C44-85D0-BB7CE4910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2B9A659D-6866-4978-9C4B-ED126916C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FBAA06A8-ACFC-427F-8C7F-695D37B8A13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8AA6BB72-3C41-451B-BE5F-9FAD5376906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11DA9145-C043-453C-AE7F-C8D037D3D76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20A25E72-231B-43C4-96AC-C10CE8A52ED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932EFB6F-7E41-429E-9F58-E056A3C8934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5AE0CC7A-562C-4442-A23D-6D901405595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B723D33-D68B-48F5-81A0-62DAB637DB9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id="{5FC6CED1-5798-4165-B9F6-2C1BBCBF86A5}"/>
            </a:ext>
          </a:extLst>
        </xdr:cNvPr>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7388BED1-1DDA-497D-B0DA-B0A87D8498E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14E2B895-82B5-4E28-9FDE-B836EBFE8885}"/>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9E56F2A5-0DBE-41C1-8F99-22D566DFBF2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64C5D761-A681-45FA-B424-873C391AF88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95D59374-B071-4571-9580-422A6679BBB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936E3FFF-E0BE-4174-81E5-BD76E38A14D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A8A26A71-9EBD-4812-9F09-AF9585D4C5F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id="{77FF0F69-080A-416F-9058-C67D37FEDCC0}"/>
            </a:ext>
          </a:extLst>
        </xdr:cNvPr>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id="{30A21641-7CD9-47A7-9EFF-C4E65889CE08}"/>
            </a:ext>
          </a:extLst>
        </xdr:cNvPr>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id="{D032E5E2-6324-4CCE-99E3-9214A9FBF1E2}"/>
            </a:ext>
          </a:extLst>
        </xdr:cNvPr>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id="{D6B0AA7B-E642-4BA5-B053-D06218E615DE}"/>
            </a:ext>
          </a:extLst>
        </xdr:cNvPr>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id="{6C7A706E-A2C0-4CE6-8F04-B67AF69F390A}"/>
            </a:ext>
          </a:extLst>
        </xdr:cNvPr>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id="{E3B5F20B-3674-44AD-A3B7-8BCE1608D6DA}"/>
            </a:ext>
          </a:extLst>
        </xdr:cNvPr>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id="{2DE1B5DA-EE4C-4106-9902-CF8B11ADE6B6}"/>
            </a:ext>
          </a:extLst>
        </xdr:cNvPr>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C41358D0-CE25-4E58-A143-C74A384AEDF4}"/>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E14A6A73-0F79-44D1-BFF4-750C452F8392}"/>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463CD952-C3C8-4216-A774-AC6B783B2245}"/>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id="{914D9B4B-BFB4-4D02-93AE-4728A65A1C87}"/>
            </a:ext>
          </a:extLst>
        </xdr:cNvPr>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3FBFC12F-DC13-4C06-9692-EC112BD87345}"/>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85E13BA9-0233-48A3-B9D4-17CECA190F38}"/>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8E23ABE5-5634-46CC-A8B1-C101BC7BDF5D}"/>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8E28AACC-F05B-4D65-93E9-CCD60B7821B3}"/>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C572D055-746D-4CD1-A390-FB50E9E7A186}"/>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7153416E-064F-41E2-846D-F8798A9A0FF4}"/>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57AD2B1C-1553-496D-A6D4-F00BACDBA06B}"/>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20F30441-E9A8-4F55-9211-F174AC866AF2}"/>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77549E05-EB5A-4177-900D-5B98605635DD}"/>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25B4DBAE-86E5-43B1-951A-67537CCDD346}"/>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id="{DFFE81EA-BE27-478F-BB94-5CACE9E640D1}"/>
            </a:ext>
          </a:extLst>
        </xdr:cNvPr>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76B19CDF-FA53-494C-AC05-A59D5127EBEF}"/>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id="{5E44E224-4859-4835-A316-D4D0B26B4D4A}"/>
            </a:ext>
          </a:extLst>
        </xdr:cNvPr>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241B1D41-0D0E-40EC-AB54-B69EBC379A85}"/>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C8D74338-ACC0-4409-B7E8-2A25CD14B68E}"/>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E6CACD2F-B7C5-4D47-8396-FBD78DA5BD73}"/>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30957FAF-7226-4249-B298-5C86F02E783D}"/>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9A1F97EE-F816-4BB1-B044-734010D099C6}"/>
            </a:ext>
          </a:extLst>
        </xdr:cNvPr>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72B3F2A9-CB46-44F4-B866-0D38BCF7A958}"/>
            </a:ext>
          </a:extLst>
        </xdr:cNvPr>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1FE2D243-D325-4E50-B239-24D9A75EF45D}"/>
            </a:ext>
          </a:extLst>
        </xdr:cNvPr>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40114E49-A9A4-4AF0-A3F9-865D9E1E23A8}"/>
            </a:ext>
          </a:extLst>
        </xdr:cNvPr>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A05A772F-6319-47DE-B754-EB21441F73B5}"/>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id="{A8243FC7-7B50-46CC-8EF0-F0BCE67E3F63}"/>
            </a:ext>
          </a:extLst>
        </xdr:cNvPr>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ADCBA72D-149D-4F93-B9BC-74B14A607347}"/>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id="{444A3D06-95CD-4B8A-B305-B30074B2D6B5}"/>
            </a:ext>
          </a:extLst>
        </xdr:cNvPr>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375C2EA8-963E-428A-A8B9-57E87C560E1B}"/>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2FE37C54-83AF-4B7D-B508-F868A4A451AF}"/>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6887A0DA-B7C1-4FED-B83E-758A5D846B88}"/>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186BAD2E-B80C-42D9-ABB7-DB4A4B2BC13A}"/>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50B586E9-810D-4CCD-B5A5-526D5CC6E06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844CE7D5-6BA6-4EBC-A37A-F26CD24C60C9}"/>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6CF6C4AC-E454-4BBF-ACAA-C6F5ECBE8DE4}"/>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6161FF92-F888-4BDF-91B1-FCF93145EB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3CDC50B8-1FCA-469E-B0EA-BF4D479EC1A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9BE19E07-3BE0-4F10-868D-25C2F3D51EF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1B74D475-227E-45AB-A9B4-10788F35799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73F94EE-B9D5-4146-9EA8-FBD12A84FB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3595975B-3C65-41DD-AD31-EB19DA2BA5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76FCA25-00C3-4135-B1DD-A36FCCD284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8FDCCA00-3A17-47E6-B19D-005763AD2AA4}"/>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25D83CD-9E69-4A22-BB2D-4C70732557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1F319FA-C4D0-4E8B-8213-7B70A9DA661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430D483-F411-4B67-BEB5-A486627996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6359A833-90D2-4944-899B-59142F48BA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C79919D-1E47-4F4C-8D2A-897622D686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07A6D4E-4159-47CB-912B-A861ABD122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347DBCF-B46B-4BD9-8744-11AA7012E5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61E4C582-0F83-403E-BF0D-EDF71BC3A706}"/>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D1469057-85E8-43D0-B493-D57E66F6F112}"/>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D5427C3-0964-4046-BD96-1546EEAA5B6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875F499B-56AF-478B-9263-F30B53BAB33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3FB7BBCA-BF4B-4468-BB84-6768F3A748A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DB21E47B-BA79-4B5C-ABD4-F7E5A2704E7C}"/>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DDD3223-5C6A-47AF-A1C2-686EF8E52BAA}"/>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C8D321C4-0C32-410B-8E98-FE09EE6E53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EC8F69E4-1F2D-4711-9FAF-88DCB994025C}"/>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AF33942-E4D0-4992-8557-902F604470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B15972E9-BBF6-4165-B65A-7B37052290A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3F566623-9C15-43AE-9168-2C268F23D8E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AD154634-2062-4E65-8A05-8E951E6DE12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860F39B-1352-4407-876D-DCF532C69C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9A3A105-2633-49F0-9191-A7B40D3E10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D76A0A8-3A8A-4F0E-A9F1-FB742E83C9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CD2271F3-D2CA-4BD6-9DE0-390E9BAA452E}"/>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09A236B-DFCE-4C42-B04A-9EF68EEB44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DF6D947-FC5C-4F41-A841-7368C60675A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3C9FAA5-5CA1-4F24-B716-7EF27B66A4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2DF1637-4DDF-4821-80D7-6B3C3B5F98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C2E2684-F39D-44E5-A773-9E12CFBBB0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8074517-6ACA-4455-AEB8-F56178E170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738547D-A8B5-44E4-ACEF-F396C6DF7D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BC1FFFC0-1AAB-43B5-A543-945CF1035664}"/>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219095BF-96BF-4E1B-B68B-03E75417A1D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C65469F2-85B8-4192-B55B-9CBE583B94A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D8D3EA4A-84D5-4B40-BA97-0B2F9CF5BB68}"/>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65F46882-CB1A-4EFB-9235-CC0A50DE928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47EA5959-233D-4C05-B9D3-9E2D5B2A163D}"/>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2D1325D5-7602-4D0D-8299-0B9A1547FB04}"/>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B5A9975-4D2F-4BAF-8463-24CECD7DA4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D21384BA-955A-47C6-B19A-CD968833109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町税の収納率向上の取組を進めており、計画的な行財政運営を行うためにも、引き続き自主財源の確保を図るとともに行財政改革の推進にも努めてまいりたい。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ポイント高い状況となっており、財政の弾力性が徐々に失われつつある。</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今後も教育施設の耐震改修や大規模改造の事業に伴う公債費の増加が見込まれるため、公有施設の改築・修繕の計画的な実施により、普通建設事業費の抑制を図りつつ、歳入確保等に努めて参りたい。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6256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61214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61214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61214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88409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年度まで類似団体平均より下回っている状況であったが、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年度はほぼ類似団体並みの状況となった。今後は人口減少対策も含め、数値を抑制するよう努めてまいりたい。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102752</xdr:rowOff>
    </xdr:from>
    <xdr:to>
      <xdr:col>7</xdr:col>
      <xdr:colOff>152400</xdr:colOff>
      <xdr:row>83</xdr:row>
      <xdr:rowOff>61568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61652"/>
          <a:ext cx="838200" cy="1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67901</xdr:rowOff>
    </xdr:from>
    <xdr:to>
      <xdr:col>6</xdr:col>
      <xdr:colOff>0</xdr:colOff>
      <xdr:row>82</xdr:row>
      <xdr:rowOff>102752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6801"/>
          <a:ext cx="889000" cy="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67901</xdr:rowOff>
    </xdr:from>
    <xdr:to>
      <xdr:col>4</xdr:col>
      <xdr:colOff>482600</xdr:colOff>
      <xdr:row>82</xdr:row>
      <xdr:rowOff>103510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26801"/>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103510</xdr:rowOff>
    </xdr:from>
    <xdr:to>
      <xdr:col>3</xdr:col>
      <xdr:colOff>279400</xdr:colOff>
      <xdr:row>82</xdr:row>
      <xdr:rowOff>165582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62410"/>
          <a:ext cx="889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10768</xdr:rowOff>
    </xdr:from>
    <xdr:to>
      <xdr:col>7</xdr:col>
      <xdr:colOff>203200</xdr:colOff>
      <xdr:row>83</xdr:row>
      <xdr:rowOff>112368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2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27295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51952</xdr:rowOff>
    </xdr:from>
    <xdr:to>
      <xdr:col>6</xdr:col>
      <xdr:colOff>50800</xdr:colOff>
      <xdr:row>82</xdr:row>
      <xdr:rowOff>153552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1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163729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79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17101</xdr:rowOff>
    </xdr:from>
    <xdr:to>
      <xdr:col>4</xdr:col>
      <xdr:colOff>533400</xdr:colOff>
      <xdr:row>82</xdr:row>
      <xdr:rowOff>118701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128878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4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52710</xdr:rowOff>
    </xdr:from>
    <xdr:to>
      <xdr:col>3</xdr:col>
      <xdr:colOff>330200</xdr:colOff>
      <xdr:row>82</xdr:row>
      <xdr:rowOff>154310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1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164487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114782</xdr:rowOff>
    </xdr:from>
    <xdr:to>
      <xdr:col>2</xdr:col>
      <xdr:colOff>127000</xdr:colOff>
      <xdr:row>83</xdr:row>
      <xdr:rowOff>44932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1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55109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22098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527785"/>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85</xdr:row>
      <xdr:rowOff>22098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3743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537437"/>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31242</xdr:rowOff>
    </xdr:from>
    <xdr:to>
      <xdr:col>21</xdr:col>
      <xdr:colOff>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2902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年度）として新規採用職員の抑制を行ったものの、合併未実施となり、適切な職員数の確保が必要であったが、近年は、定員管理適正化計画（計画期間：平成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33110</xdr:rowOff>
    </xdr:from>
    <xdr:to>
      <xdr:col>24</xdr:col>
      <xdr:colOff>558800</xdr:colOff>
      <xdr:row>59</xdr:row>
      <xdr:rowOff>45176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866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12428</xdr:rowOff>
    </xdr:from>
    <xdr:to>
      <xdr:col>23</xdr:col>
      <xdr:colOff>406400</xdr:colOff>
      <xdr:row>59</xdr:row>
      <xdr:rowOff>33110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2797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164919</xdr:rowOff>
    </xdr:from>
    <xdr:to>
      <xdr:col>22</xdr:col>
      <xdr:colOff>203200</xdr:colOff>
      <xdr:row>59</xdr:row>
      <xdr:rowOff>12428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0901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164919</xdr:rowOff>
    </xdr:from>
    <xdr:to>
      <xdr:col>21</xdr:col>
      <xdr:colOff>0</xdr:colOff>
      <xdr:row>59</xdr:row>
      <xdr:rowOff>363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090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165826</xdr:rowOff>
    </xdr:from>
    <xdr:to>
      <xdr:col>24</xdr:col>
      <xdr:colOff>609600</xdr:colOff>
      <xdr:row>59</xdr:row>
      <xdr:rowOff>95976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153760</xdr:rowOff>
    </xdr:from>
    <xdr:to>
      <xdr:col>23</xdr:col>
      <xdr:colOff>457200</xdr:colOff>
      <xdr:row>59</xdr:row>
      <xdr:rowOff>83910</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94087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133078</xdr:rowOff>
    </xdr:from>
    <xdr:to>
      <xdr:col>22</xdr:col>
      <xdr:colOff>254000</xdr:colOff>
      <xdr:row>59</xdr:row>
      <xdr:rowOff>63228</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73405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114119</xdr:rowOff>
    </xdr:from>
    <xdr:to>
      <xdr:col>21</xdr:col>
      <xdr:colOff>50800</xdr:colOff>
      <xdr:row>59</xdr:row>
      <xdr:rowOff>44269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54446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121013</xdr:rowOff>
    </xdr:from>
    <xdr:to>
      <xdr:col>19</xdr:col>
      <xdr:colOff>533400</xdr:colOff>
      <xdr:row>59</xdr:row>
      <xdr:rowOff>51163</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61340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年度まで比率は向上してきたが、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悪化に転じ、今後も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49530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49530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89746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43</xdr:row>
      <xdr:rowOff>14817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110507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150723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年度まで比率は向上してきたが、大型建設事業に係る起債残高の増加等により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比率が悪化した。今後も更なる悪化が見込まれるため、世代間負担の公平に配慮しつつ、将来に負担を残さないようその他の普通建設事業については必要最低限の事業実施を念頭に、起債残高の抑制及び公債費負担の縮減を図り、比率向上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90085</xdr:rowOff>
    </xdr:from>
    <xdr:to>
      <xdr:col>24</xdr:col>
      <xdr:colOff>558800</xdr:colOff>
      <xdr:row>15</xdr:row>
      <xdr:rowOff>109389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6183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39539</xdr:rowOff>
    </xdr:from>
    <xdr:to>
      <xdr:col>23</xdr:col>
      <xdr:colOff>406400</xdr:colOff>
      <xdr:row>15</xdr:row>
      <xdr:rowOff>90085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39839"/>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39539</xdr:rowOff>
    </xdr:from>
    <xdr:to>
      <xdr:col>22</xdr:col>
      <xdr:colOff>203200</xdr:colOff>
      <xdr:row>15</xdr:row>
      <xdr:rowOff>28956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3983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28956</xdr:rowOff>
    </xdr:from>
    <xdr:to>
      <xdr:col>21</xdr:col>
      <xdr:colOff>0</xdr:colOff>
      <xdr:row>15</xdr:row>
      <xdr:rowOff>38608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007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58589</xdr:rowOff>
    </xdr:from>
    <xdr:to>
      <xdr:col>24</xdr:col>
      <xdr:colOff>609600</xdr:colOff>
      <xdr:row>15</xdr:row>
      <xdr:rowOff>160189</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9672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30666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0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39285</xdr:rowOff>
    </xdr:from>
    <xdr:to>
      <xdr:col>23</xdr:col>
      <xdr:colOff>457200</xdr:colOff>
      <xdr:row>15</xdr:row>
      <xdr:rowOff>140885</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125662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9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160189</xdr:rowOff>
    </xdr:from>
    <xdr:to>
      <xdr:col>22</xdr:col>
      <xdr:colOff>254000</xdr:colOff>
      <xdr:row>14</xdr:row>
      <xdr:rowOff>90339</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100516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149606</xdr:rowOff>
    </xdr:from>
    <xdr:to>
      <xdr:col>21</xdr:col>
      <xdr:colOff>50800</xdr:colOff>
      <xdr:row>15</xdr:row>
      <xdr:rowOff>79756</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89933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159258</xdr:rowOff>
    </xdr:from>
    <xdr:to>
      <xdr:col>19</xdr:col>
      <xdr:colOff>533400</xdr:colOff>
      <xdr:row>15</xdr:row>
      <xdr:rowOff>89408</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99585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6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32766</xdr:rowOff>
    </xdr:from>
    <xdr:to>
      <xdr:col>7</xdr:col>
      <xdr:colOff>66675</xdr:colOff>
      <xdr:row>35</xdr:row>
      <xdr:rowOff>134366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28194</xdr:rowOff>
    </xdr:from>
    <xdr:to>
      <xdr:col>1</xdr:col>
      <xdr:colOff>676275</xdr:colOff>
      <xdr:row>35</xdr:row>
      <xdr:rowOff>129794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物件費の占める割合は徐々に増えているものの、類似団体平均との比較において過去５年どの年度でも下回っている状況である。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6169</xdr:rowOff>
    </xdr:from>
    <xdr:to>
      <xdr:col>24</xdr:col>
      <xdr:colOff>31750</xdr:colOff>
      <xdr:row>16</xdr:row>
      <xdr:rowOff>51888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93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6169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0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125367</xdr:rowOff>
    </xdr:from>
    <xdr:to>
      <xdr:col>20</xdr:col>
      <xdr:colOff>158750</xdr:colOff>
      <xdr:row>15</xdr:row>
      <xdr:rowOff>138430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7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17615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67146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74567</xdr:rowOff>
    </xdr:from>
    <xdr:to>
      <xdr:col>19</xdr:col>
      <xdr:colOff>6350</xdr:colOff>
      <xdr:row>16</xdr:row>
      <xdr:rowOff>4717</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14894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社会福祉費及び児童福祉費の増加や中学生の医療費免除にかかる医療助成扶助費などが要因として、類似団体平均を上回る傾向が続いていたが、</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年度は、類似団体平均と同水準となり、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年度では類似団体平均を下回る結果となった。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23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6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77470</xdr:rowOff>
    </xdr:from>
    <xdr:to>
      <xdr:col>20</xdr:col>
      <xdr:colOff>158750</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9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72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42418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はここ数年横ばい傾向。今後は大型建設事業に係る公債費負担の増加による比率悪化が見込まれることから、必要最低限の起債発行に努め、交付税算入のない起債はできる限り借入しないなど、公債費の適正化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年度までは、７０～７３％の範囲内で推移していたが、</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年度は類似団体平均より約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％高い結果となった。</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124713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548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79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110253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北海道七飯町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56537</xdr:rowOff>
    </xdr:from>
    <xdr:to>
      <xdr:col>4</xdr:col>
      <xdr:colOff>1117600</xdr:colOff>
      <xdr:row>18</xdr:row>
      <xdr:rowOff>81552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0262"/>
          <a:ext cx="6477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81552</xdr:rowOff>
    </xdr:from>
    <xdr:to>
      <xdr:col>4</xdr:col>
      <xdr:colOff>469900</xdr:colOff>
      <xdr:row>18</xdr:row>
      <xdr:rowOff>137902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5277"/>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103188</xdr:rowOff>
    </xdr:from>
    <xdr:to>
      <xdr:col>3</xdr:col>
      <xdr:colOff>904875</xdr:colOff>
      <xdr:row>18</xdr:row>
      <xdr:rowOff>137902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6913"/>
          <a:ext cx="698500" cy="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103188</xdr:rowOff>
    </xdr:from>
    <xdr:to>
      <xdr:col>3</xdr:col>
      <xdr:colOff>206375</xdr:colOff>
      <xdr:row>18</xdr:row>
      <xdr:rowOff>106388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6913"/>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5737</xdr:rowOff>
    </xdr:from>
    <xdr:to>
      <xdr:col>5</xdr:col>
      <xdr:colOff>34925</xdr:colOff>
      <xdr:row>18</xdr:row>
      <xdr:rowOff>107337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149264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30752</xdr:rowOff>
    </xdr:from>
    <xdr:to>
      <xdr:col>4</xdr:col>
      <xdr:colOff>520700</xdr:colOff>
      <xdr:row>18</xdr:row>
      <xdr:rowOff>132352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1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0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87102</xdr:rowOff>
    </xdr:from>
    <xdr:to>
      <xdr:col>3</xdr:col>
      <xdr:colOff>955675</xdr:colOff>
      <xdr:row>19</xdr:row>
      <xdr:rowOff>17252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2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52388</xdr:rowOff>
    </xdr:from>
    <xdr:to>
      <xdr:col>3</xdr:col>
      <xdr:colOff>257175</xdr:colOff>
      <xdr:row>18</xdr:row>
      <xdr:rowOff>153988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138765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55588</xdr:rowOff>
    </xdr:from>
    <xdr:to>
      <xdr:col>2</xdr:col>
      <xdr:colOff>692150</xdr:colOff>
      <xdr:row>18</xdr:row>
      <xdr:rowOff>157188</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18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141965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57081</xdr:rowOff>
    </xdr:from>
    <xdr:to>
      <xdr:col>4</xdr:col>
      <xdr:colOff>1117600</xdr:colOff>
      <xdr:row>35</xdr:row>
      <xdr:rowOff>162302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67431"/>
          <a:ext cx="647700" cy="10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131703</xdr:rowOff>
    </xdr:from>
    <xdr:to>
      <xdr:col>4</xdr:col>
      <xdr:colOff>469900</xdr:colOff>
      <xdr:row>35</xdr:row>
      <xdr:rowOff>162302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42053"/>
          <a:ext cx="6985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89477</xdr:rowOff>
    </xdr:from>
    <xdr:to>
      <xdr:col>3</xdr:col>
      <xdr:colOff>904875</xdr:colOff>
      <xdr:row>35</xdr:row>
      <xdr:rowOff>131703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99827"/>
          <a:ext cx="698500" cy="4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89477</xdr:rowOff>
    </xdr:from>
    <xdr:to>
      <xdr:col>3</xdr:col>
      <xdr:colOff>206375</xdr:colOff>
      <xdr:row>35</xdr:row>
      <xdr:rowOff>157893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99827"/>
          <a:ext cx="698500" cy="6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6281</xdr:rowOff>
    </xdr:from>
    <xdr:to>
      <xdr:col>5</xdr:col>
      <xdr:colOff>34925</xdr:colOff>
      <xdr:row>35</xdr:row>
      <xdr:rowOff>107881</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194258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111502</xdr:rowOff>
    </xdr:from>
    <xdr:to>
      <xdr:col>4</xdr:col>
      <xdr:colOff>520700</xdr:colOff>
      <xdr:row>35</xdr:row>
      <xdr:rowOff>213102</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672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223279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9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80903</xdr:rowOff>
    </xdr:from>
    <xdr:to>
      <xdr:col>3</xdr:col>
      <xdr:colOff>955675</xdr:colOff>
      <xdr:row>35</xdr:row>
      <xdr:rowOff>182503</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66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192680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38677</xdr:rowOff>
    </xdr:from>
    <xdr:to>
      <xdr:col>3</xdr:col>
      <xdr:colOff>257175</xdr:colOff>
      <xdr:row>35</xdr:row>
      <xdr:rowOff>140277</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664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150454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107093</xdr:rowOff>
    </xdr:from>
    <xdr:to>
      <xdr:col>2</xdr:col>
      <xdr:colOff>692150</xdr:colOff>
      <xdr:row>35</xdr:row>
      <xdr:rowOff>208693</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671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193470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a:extLst xmlns:a="http://schemas.openxmlformats.org/drawingml/2006/main">
            <a:ext uri="{FF2B5EF4-FFF2-40B4-BE49-F238E27FC236}">
              <a16:creationId xmlns:a16="http://schemas.microsoft.com/office/drawing/2014/main" id="{0EE7295D-FB77-4A72-905E-125EB9FAB807}"/>
            </a:ext>
          </a:extLst>
        </cdr:cNvPr>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67787</xdr:rowOff>
    </xdr:from>
    <xdr:to>
      <xdr:col>6</xdr:col>
      <xdr:colOff>511175</xdr:colOff>
      <xdr:row>38</xdr:row>
      <xdr:rowOff>84189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2887"/>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84189</xdr:rowOff>
    </xdr:from>
    <xdr:to>
      <xdr:col>5</xdr:col>
      <xdr:colOff>358775</xdr:colOff>
      <xdr:row>38</xdr:row>
      <xdr:rowOff>107524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928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107524</xdr:rowOff>
    </xdr:from>
    <xdr:to>
      <xdr:col>4</xdr:col>
      <xdr:colOff>155575</xdr:colOff>
      <xdr:row>38</xdr:row>
      <xdr:rowOff>114040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262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81217</xdr:rowOff>
    </xdr:from>
    <xdr:to>
      <xdr:col>2</xdr:col>
      <xdr:colOff>638175</xdr:colOff>
      <xdr:row>38</xdr:row>
      <xdr:rowOff>114040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6317"/>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16987</xdr:rowOff>
    </xdr:from>
    <xdr:to>
      <xdr:col>6</xdr:col>
      <xdr:colOff>561975</xdr:colOff>
      <xdr:row>38</xdr:row>
      <xdr:rowOff>118587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166864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33389</xdr:rowOff>
    </xdr:from>
    <xdr:to>
      <xdr:col>5</xdr:col>
      <xdr:colOff>409575</xdr:colOff>
      <xdr:row>38</xdr:row>
      <xdr:rowOff>134989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126116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56724</xdr:rowOff>
    </xdr:from>
    <xdr:to>
      <xdr:col>4</xdr:col>
      <xdr:colOff>206375</xdr:colOff>
      <xdr:row>38</xdr:row>
      <xdr:rowOff>158324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149451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63240</xdr:rowOff>
    </xdr:from>
    <xdr:to>
      <xdr:col>3</xdr:col>
      <xdr:colOff>3175</xdr:colOff>
      <xdr:row>38</xdr:row>
      <xdr:rowOff>164840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155967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30417</xdr:rowOff>
    </xdr:from>
    <xdr:to>
      <xdr:col>1</xdr:col>
      <xdr:colOff>485775</xdr:colOff>
      <xdr:row>38</xdr:row>
      <xdr:rowOff>132017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5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123144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36438</xdr:rowOff>
    </xdr:from>
    <xdr:to>
      <xdr:col>6</xdr:col>
      <xdr:colOff>511175</xdr:colOff>
      <xdr:row>56</xdr:row>
      <xdr:rowOff>138835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7638"/>
          <a:ext cx="838200" cy="1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138835</xdr:rowOff>
    </xdr:from>
    <xdr:to>
      <xdr:col>5</xdr:col>
      <xdr:colOff>358775</xdr:colOff>
      <xdr:row>56</xdr:row>
      <xdr:rowOff>168111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0035"/>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148632</xdr:rowOff>
    </xdr:from>
    <xdr:to>
      <xdr:col>4</xdr:col>
      <xdr:colOff>155575</xdr:colOff>
      <xdr:row>56</xdr:row>
      <xdr:rowOff>168111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49832"/>
          <a:ext cx="889000" cy="1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121396</xdr:rowOff>
    </xdr:from>
    <xdr:to>
      <xdr:col>2</xdr:col>
      <xdr:colOff>638175</xdr:colOff>
      <xdr:row>56</xdr:row>
      <xdr:rowOff>148632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22596"/>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157088</xdr:rowOff>
    </xdr:from>
    <xdr:to>
      <xdr:col>6</xdr:col>
      <xdr:colOff>561975</xdr:colOff>
      <xdr:row>56</xdr:row>
      <xdr:rowOff>87238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8515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88035</xdr:rowOff>
    </xdr:from>
    <xdr:to>
      <xdr:col>5</xdr:col>
      <xdr:colOff>409575</xdr:colOff>
      <xdr:row>57</xdr:row>
      <xdr:rowOff>18185</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9312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117311</xdr:rowOff>
    </xdr:from>
    <xdr:to>
      <xdr:col>4</xdr:col>
      <xdr:colOff>206375</xdr:colOff>
      <xdr:row>57</xdr:row>
      <xdr:rowOff>47461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38588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97832</xdr:rowOff>
    </xdr:from>
    <xdr:to>
      <xdr:col>3</xdr:col>
      <xdr:colOff>3175</xdr:colOff>
      <xdr:row>57</xdr:row>
      <xdr:rowOff>27982</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19109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70596</xdr:rowOff>
    </xdr:from>
    <xdr:to>
      <xdr:col>1</xdr:col>
      <xdr:colOff>485775</xdr:colOff>
      <xdr:row>57</xdr:row>
      <xdr:rowOff>746</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6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163323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70206</xdr:rowOff>
    </xdr:from>
    <xdr:to>
      <xdr:col>6</xdr:col>
      <xdr:colOff>511175</xdr:colOff>
      <xdr:row>77</xdr:row>
      <xdr:rowOff>23343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28956"/>
          <a:ext cx="8382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141681</xdr:rowOff>
    </xdr:from>
    <xdr:to>
      <xdr:col>5</xdr:col>
      <xdr:colOff>358775</xdr:colOff>
      <xdr:row>77</xdr:row>
      <xdr:rowOff>23343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7188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80263</xdr:rowOff>
    </xdr:from>
    <xdr:to>
      <xdr:col>4</xdr:col>
      <xdr:colOff>155575</xdr:colOff>
      <xdr:row>76</xdr:row>
      <xdr:rowOff>141681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10463"/>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57556</xdr:rowOff>
    </xdr:from>
    <xdr:to>
      <xdr:col>2</xdr:col>
      <xdr:colOff>638175</xdr:colOff>
      <xdr:row>76</xdr:row>
      <xdr:rowOff>80263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16306"/>
          <a:ext cx="889000" cy="19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19406</xdr:rowOff>
    </xdr:from>
    <xdr:to>
      <xdr:col>6</xdr:col>
      <xdr:colOff>561975</xdr:colOff>
      <xdr:row>75</xdr:row>
      <xdr:rowOff>121006</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42283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2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143993</xdr:rowOff>
    </xdr:from>
    <xdr:to>
      <xdr:col>5</xdr:col>
      <xdr:colOff>409575</xdr:colOff>
      <xdr:row>77</xdr:row>
      <xdr:rowOff>74143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90670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29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90881</xdr:rowOff>
    </xdr:from>
    <xdr:to>
      <xdr:col>4</xdr:col>
      <xdr:colOff>206375</xdr:colOff>
      <xdr:row>77</xdr:row>
      <xdr:rowOff>21031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1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37558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28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29463</xdr:rowOff>
    </xdr:from>
    <xdr:to>
      <xdr:col>3</xdr:col>
      <xdr:colOff>3175</xdr:colOff>
      <xdr:row>76</xdr:row>
      <xdr:rowOff>131063</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147591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28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6756</xdr:rowOff>
    </xdr:from>
    <xdr:to>
      <xdr:col>1</xdr:col>
      <xdr:colOff>485775</xdr:colOff>
      <xdr:row>75</xdr:row>
      <xdr:rowOff>108356</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28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124883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26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62719</xdr:rowOff>
    </xdr:from>
    <xdr:to>
      <xdr:col>6</xdr:col>
      <xdr:colOff>511175</xdr:colOff>
      <xdr:row>95</xdr:row>
      <xdr:rowOff>131260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0469"/>
          <a:ext cx="8382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131260</xdr:rowOff>
    </xdr:from>
    <xdr:to>
      <xdr:col>5</xdr:col>
      <xdr:colOff>358775</xdr:colOff>
      <xdr:row>96</xdr:row>
      <xdr:rowOff>82265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19010"/>
          <a:ext cx="889000" cy="12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82265</xdr:rowOff>
    </xdr:from>
    <xdr:to>
      <xdr:col>4</xdr:col>
      <xdr:colOff>155575</xdr:colOff>
      <xdr:row>96</xdr:row>
      <xdr:rowOff>122079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1465"/>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122079</xdr:rowOff>
    </xdr:from>
    <xdr:to>
      <xdr:col>2</xdr:col>
      <xdr:colOff>638175</xdr:colOff>
      <xdr:row>97</xdr:row>
      <xdr:rowOff>47516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1279"/>
          <a:ext cx="889000" cy="9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11919</xdr:rowOff>
    </xdr:from>
    <xdr:to>
      <xdr:col>6</xdr:col>
      <xdr:colOff>561975</xdr:colOff>
      <xdr:row>95</xdr:row>
      <xdr:rowOff>113519</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2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34796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80460</xdr:rowOff>
    </xdr:from>
    <xdr:to>
      <xdr:col>5</xdr:col>
      <xdr:colOff>409575</xdr:colOff>
      <xdr:row>96</xdr:row>
      <xdr:rowOff>10610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27137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31465</xdr:rowOff>
    </xdr:from>
    <xdr:to>
      <xdr:col>4</xdr:col>
      <xdr:colOff>206375</xdr:colOff>
      <xdr:row>96</xdr:row>
      <xdr:rowOff>133065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4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149592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71279</xdr:rowOff>
    </xdr:from>
    <xdr:to>
      <xdr:col>3</xdr:col>
      <xdr:colOff>3175</xdr:colOff>
      <xdr:row>97</xdr:row>
      <xdr:rowOff>1429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5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17956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168166</xdr:rowOff>
    </xdr:from>
    <xdr:to>
      <xdr:col>1</xdr:col>
      <xdr:colOff>485775</xdr:colOff>
      <xdr:row>97</xdr:row>
      <xdr:rowOff>98316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6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114843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120454</xdr:rowOff>
    </xdr:from>
    <xdr:to>
      <xdr:col>15</xdr:col>
      <xdr:colOff>180975</xdr:colOff>
      <xdr:row>36</xdr:row>
      <xdr:rowOff>163475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92654"/>
          <a:ext cx="838200" cy="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161711</xdr:rowOff>
    </xdr:from>
    <xdr:to>
      <xdr:col>14</xdr:col>
      <xdr:colOff>28575</xdr:colOff>
      <xdr:row>36</xdr:row>
      <xdr:rowOff>163475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3391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161711</xdr:rowOff>
    </xdr:from>
    <xdr:to>
      <xdr:col>12</xdr:col>
      <xdr:colOff>511175</xdr:colOff>
      <xdr:row>37</xdr:row>
      <xdr:rowOff>11902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3911"/>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11902</xdr:rowOff>
    </xdr:from>
    <xdr:to>
      <xdr:col>11</xdr:col>
      <xdr:colOff>307975</xdr:colOff>
      <xdr:row>37</xdr:row>
      <xdr:rowOff>22875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555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69654</xdr:rowOff>
    </xdr:from>
    <xdr:to>
      <xdr:col>15</xdr:col>
      <xdr:colOff>231775</xdr:colOff>
      <xdr:row>36</xdr:row>
      <xdr:rowOff>171254</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62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92531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112675</xdr:rowOff>
    </xdr:from>
    <xdr:to>
      <xdr:col>14</xdr:col>
      <xdr:colOff>79375</xdr:colOff>
      <xdr:row>37</xdr:row>
      <xdr:rowOff>42825</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59352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110911</xdr:rowOff>
    </xdr:from>
    <xdr:to>
      <xdr:col>12</xdr:col>
      <xdr:colOff>561975</xdr:colOff>
      <xdr:row>37</xdr:row>
      <xdr:rowOff>41061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2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32188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132552</xdr:rowOff>
    </xdr:from>
    <xdr:to>
      <xdr:col>11</xdr:col>
      <xdr:colOff>358775</xdr:colOff>
      <xdr:row>37</xdr:row>
      <xdr:rowOff>62702</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53829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143525</xdr:rowOff>
    </xdr:from>
    <xdr:to>
      <xdr:col>10</xdr:col>
      <xdr:colOff>155575</xdr:colOff>
      <xdr:row>37</xdr:row>
      <xdr:rowOff>73675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3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64802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2921</xdr:rowOff>
    </xdr:from>
    <xdr:to>
      <xdr:col>15</xdr:col>
      <xdr:colOff>180975</xdr:colOff>
      <xdr:row>55</xdr:row>
      <xdr:rowOff>53267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32671"/>
          <a:ext cx="8382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2921</xdr:rowOff>
    </xdr:from>
    <xdr:to>
      <xdr:col>14</xdr:col>
      <xdr:colOff>28575</xdr:colOff>
      <xdr:row>57</xdr:row>
      <xdr:rowOff>99207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32671"/>
          <a:ext cx="889000" cy="4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153126</xdr:rowOff>
    </xdr:from>
    <xdr:to>
      <xdr:col>12</xdr:col>
      <xdr:colOff>511175</xdr:colOff>
      <xdr:row>57</xdr:row>
      <xdr:rowOff>99207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54326"/>
          <a:ext cx="889000" cy="1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120901</xdr:rowOff>
    </xdr:from>
    <xdr:to>
      <xdr:col>11</xdr:col>
      <xdr:colOff>307975</xdr:colOff>
      <xdr:row>56</xdr:row>
      <xdr:rowOff>153126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22101"/>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2467</xdr:rowOff>
    </xdr:from>
    <xdr:to>
      <xdr:col>15</xdr:col>
      <xdr:colOff>231775</xdr:colOff>
      <xdr:row>55</xdr:row>
      <xdr:rowOff>104067</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25344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123571</xdr:rowOff>
    </xdr:from>
    <xdr:to>
      <xdr:col>14</xdr:col>
      <xdr:colOff>79375</xdr:colOff>
      <xdr:row>55</xdr:row>
      <xdr:rowOff>53721</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70248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48407</xdr:rowOff>
    </xdr:from>
    <xdr:to>
      <xdr:col>12</xdr:col>
      <xdr:colOff>561975</xdr:colOff>
      <xdr:row>57</xdr:row>
      <xdr:rowOff>150007</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8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141134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102326</xdr:rowOff>
    </xdr:from>
    <xdr:to>
      <xdr:col>11</xdr:col>
      <xdr:colOff>358775</xdr:colOff>
      <xdr:row>57</xdr:row>
      <xdr:rowOff>32476</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49003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70101</xdr:rowOff>
    </xdr:from>
    <xdr:to>
      <xdr:col>10</xdr:col>
      <xdr:colOff>155575</xdr:colOff>
      <xdr:row>57</xdr:row>
      <xdr:rowOff>251</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6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16778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8549</xdr:rowOff>
    </xdr:from>
    <xdr:to>
      <xdr:col>15</xdr:col>
      <xdr:colOff>180975</xdr:colOff>
      <xdr:row>78</xdr:row>
      <xdr:rowOff>147157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867299"/>
          <a:ext cx="838200" cy="6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96357</xdr:rowOff>
    </xdr:from>
    <xdr:to>
      <xdr:col>15</xdr:col>
      <xdr:colOff>231775</xdr:colOff>
      <xdr:row>79</xdr:row>
      <xdr:rowOff>26507</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11284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129199</xdr:rowOff>
    </xdr:from>
    <xdr:to>
      <xdr:col>14</xdr:col>
      <xdr:colOff>79375</xdr:colOff>
      <xdr:row>75</xdr:row>
      <xdr:rowOff>59349</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2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75876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5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64173</xdr:rowOff>
    </xdr:from>
    <xdr:to>
      <xdr:col>15</xdr:col>
      <xdr:colOff>180975</xdr:colOff>
      <xdr:row>98</xdr:row>
      <xdr:rowOff>67780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180473"/>
          <a:ext cx="838200" cy="6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13373</xdr:rowOff>
    </xdr:from>
    <xdr:to>
      <xdr:col>15</xdr:col>
      <xdr:colOff>231775</xdr:colOff>
      <xdr:row>94</xdr:row>
      <xdr:rowOff>114973</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36250</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59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16980</xdr:rowOff>
    </xdr:from>
    <xdr:to>
      <xdr:col>14</xdr:col>
      <xdr:colOff>79375</xdr:colOff>
      <xdr:row>98</xdr:row>
      <xdr:rowOff>118580</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109707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163626</xdr:rowOff>
    </xdr:from>
    <xdr:to>
      <xdr:col>23</xdr:col>
      <xdr:colOff>517525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5481300" y="6678726"/>
          <a:ext cx="8382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113868</xdr:rowOff>
    </xdr:from>
    <xdr:to>
      <xdr:col>22</xdr:col>
      <xdr:colOff>365125</xdr:colOff>
      <xdr:row>38</xdr:row>
      <xdr:rowOff>163626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628968"/>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113868</xdr:rowOff>
    </xdr:from>
    <xdr:to>
      <xdr:col>21</xdr:col>
      <xdr:colOff>161925</xdr:colOff>
      <xdr:row>38</xdr:row>
      <xdr:rowOff>167132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3703300" y="6628968"/>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167132</xdr:rowOff>
    </xdr:from>
    <xdr:to>
      <xdr:col>19</xdr:col>
      <xdr:colOff>644525</xdr:colOff>
      <xdr:row>39</xdr:row>
      <xdr:rowOff>12979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2814300" y="6682232"/>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112826</xdr:rowOff>
    </xdr:from>
    <xdr:to>
      <xdr:col>22</xdr:col>
      <xdr:colOff>415925</xdr:colOff>
      <xdr:row>39</xdr:row>
      <xdr:rowOff>42976</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34103</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2017" y="67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63068</xdr:rowOff>
    </xdr:from>
    <xdr:to>
      <xdr:col>21</xdr:col>
      <xdr:colOff>212725</xdr:colOff>
      <xdr:row>38</xdr:row>
      <xdr:rowOff>164668</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155795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7" y="66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116332</xdr:rowOff>
    </xdr:from>
    <xdr:to>
      <xdr:col>20</xdr:col>
      <xdr:colOff>9525</xdr:colOff>
      <xdr:row>39</xdr:row>
      <xdr:rowOff>46482</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37609</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4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133629</xdr:rowOff>
    </xdr:from>
    <xdr:to>
      <xdr:col>18</xdr:col>
      <xdr:colOff>492125</xdr:colOff>
      <xdr:row>39</xdr:row>
      <xdr:rowOff>63779</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6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54906</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5017" y="674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a:extLst>
            <a:ext uri="{FF2B5EF4-FFF2-40B4-BE49-F238E27FC236}">
              <a16:creationId xmlns:a16="http://schemas.microsoft.com/office/drawing/2014/main" id="{00000000-0008-0000-0600-000057020000}"/>
            </a:ext>
          </a:extLst>
        </xdr:cNvPr>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a:extLst>
            <a:ext uri="{FF2B5EF4-FFF2-40B4-BE49-F238E27FC236}">
              <a16:creationId xmlns:a16="http://schemas.microsoft.com/office/drawing/2014/main" id="{00000000-0008-0000-0600-000059020000}"/>
            </a:ext>
          </a:extLst>
        </xdr:cNvPr>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14574</xdr:rowOff>
    </xdr:from>
    <xdr:to>
      <xdr:col>23</xdr:col>
      <xdr:colOff>517525</xdr:colOff>
      <xdr:row>76</xdr:row>
      <xdr:rowOff>27898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5481300" y="13044774"/>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a:extLst>
            <a:ext uri="{FF2B5EF4-FFF2-40B4-BE49-F238E27FC236}">
              <a16:creationId xmlns:a16="http://schemas.microsoft.com/office/drawing/2014/main" id="{00000000-0008-0000-0600-00005C020000}"/>
            </a:ext>
          </a:extLst>
        </xdr:cNvPr>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27898</xdr:rowOff>
    </xdr:from>
    <xdr:to>
      <xdr:col>22</xdr:col>
      <xdr:colOff>365125</xdr:colOff>
      <xdr:row>76</xdr:row>
      <xdr:rowOff>31034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4592300" y="13058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23653</xdr:rowOff>
    </xdr:from>
    <xdr:to>
      <xdr:col>21</xdr:col>
      <xdr:colOff>161925</xdr:colOff>
      <xdr:row>76</xdr:row>
      <xdr:rowOff>31034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3703300" y="13053853"/>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18786</xdr:rowOff>
    </xdr:from>
    <xdr:to>
      <xdr:col>19</xdr:col>
      <xdr:colOff>644525</xdr:colOff>
      <xdr:row>76</xdr:row>
      <xdr:rowOff>23653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814300" y="13048986"/>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135224</xdr:rowOff>
    </xdr:from>
    <xdr:to>
      <xdr:col>23</xdr:col>
      <xdr:colOff>568325</xdr:colOff>
      <xdr:row>76</xdr:row>
      <xdr:rowOff>65374</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6268700" y="12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158101</xdr:rowOff>
    </xdr:from>
    <xdr:ext cx="534377" cy="259045"/>
    <xdr:sp macro="" textlink="">
      <xdr:nvSpPr>
        <xdr:cNvPr id="623" name="公債費該当値テキスト">
          <a:extLst>
            <a:ext uri="{FF2B5EF4-FFF2-40B4-BE49-F238E27FC236}">
              <a16:creationId xmlns:a16="http://schemas.microsoft.com/office/drawing/2014/main" id="{00000000-0008-0000-0600-00006F020000}"/>
            </a:ext>
          </a:extLst>
        </xdr:cNvPr>
        <xdr:cNvSpPr txBox="1"/>
      </xdr:nvSpPr>
      <xdr:spPr>
        <a:xfrm>
          <a:off x="16370300" y="128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148548</xdr:rowOff>
    </xdr:from>
    <xdr:to>
      <xdr:col>22</xdr:col>
      <xdr:colOff>415925</xdr:colOff>
      <xdr:row>76</xdr:row>
      <xdr:rowOff>78698</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5430500" y="13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95225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151684</xdr:rowOff>
    </xdr:from>
    <xdr:to>
      <xdr:col>21</xdr:col>
      <xdr:colOff>212725</xdr:colOff>
      <xdr:row>76</xdr:row>
      <xdr:rowOff>81834</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4541500" y="130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98360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144303</xdr:rowOff>
    </xdr:from>
    <xdr:to>
      <xdr:col>20</xdr:col>
      <xdr:colOff>9525</xdr:colOff>
      <xdr:row>76</xdr:row>
      <xdr:rowOff>74453</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3652500" y="130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65580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139437</xdr:rowOff>
    </xdr:from>
    <xdr:to>
      <xdr:col>18</xdr:col>
      <xdr:colOff>492125</xdr:colOff>
      <xdr:row>76</xdr:row>
      <xdr:rowOff>69586</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2763500" y="12998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86114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7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152794</xdr:rowOff>
    </xdr:from>
    <xdr:to>
      <xdr:col>23</xdr:col>
      <xdr:colOff>517525</xdr:colOff>
      <xdr:row>98</xdr:row>
      <xdr:rowOff>158102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5481300" y="16954894"/>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158102</xdr:rowOff>
    </xdr:from>
    <xdr:to>
      <xdr:col>22</xdr:col>
      <xdr:colOff>365125</xdr:colOff>
      <xdr:row>99</xdr:row>
      <xdr:rowOff>2146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696020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154420</xdr:rowOff>
    </xdr:from>
    <xdr:to>
      <xdr:col>21</xdr:col>
      <xdr:colOff>161925</xdr:colOff>
      <xdr:row>99</xdr:row>
      <xdr:rowOff>2146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3703300" y="1695652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123940</xdr:rowOff>
    </xdr:from>
    <xdr:to>
      <xdr:col>19</xdr:col>
      <xdr:colOff>644525</xdr:colOff>
      <xdr:row>98</xdr:row>
      <xdr:rowOff>154420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926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101994</xdr:rowOff>
    </xdr:from>
    <xdr:to>
      <xdr:col>23</xdr:col>
      <xdr:colOff>568325</xdr:colOff>
      <xdr:row>99</xdr:row>
      <xdr:rowOff>32144</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69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16921</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8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107302</xdr:rowOff>
    </xdr:from>
    <xdr:to>
      <xdr:col>22</xdr:col>
      <xdr:colOff>415925</xdr:colOff>
      <xdr:row>99</xdr:row>
      <xdr:rowOff>37452</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28579</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7"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122796</xdr:rowOff>
    </xdr:from>
    <xdr:to>
      <xdr:col>21</xdr:col>
      <xdr:colOff>212725</xdr:colOff>
      <xdr:row>99</xdr:row>
      <xdr:rowOff>52946</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9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44073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7" y="1701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103620</xdr:rowOff>
    </xdr:from>
    <xdr:to>
      <xdr:col>20</xdr:col>
      <xdr:colOff>9525</xdr:colOff>
      <xdr:row>99</xdr:row>
      <xdr:rowOff>33770</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24897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7" y="169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73140</xdr:rowOff>
    </xdr:from>
    <xdr:to>
      <xdr:col>18</xdr:col>
      <xdr:colOff>492125</xdr:colOff>
      <xdr:row>99</xdr:row>
      <xdr:rowOff>3290</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8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165867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7" y="169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68011</xdr:rowOff>
    </xdr:from>
    <xdr:to>
      <xdr:col>32</xdr:col>
      <xdr:colOff>187325</xdr:colOff>
      <xdr:row>57</xdr:row>
      <xdr:rowOff>69748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9840661"/>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69748</xdr:rowOff>
    </xdr:from>
    <xdr:to>
      <xdr:col>31</xdr:col>
      <xdr:colOff>34925</xdr:colOff>
      <xdr:row>57</xdr:row>
      <xdr:rowOff>70023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984239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69108</xdr:rowOff>
    </xdr:from>
    <xdr:to>
      <xdr:col>29</xdr:col>
      <xdr:colOff>517525</xdr:colOff>
      <xdr:row>57</xdr:row>
      <xdr:rowOff>70023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84175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69108</xdr:rowOff>
    </xdr:from>
    <xdr:to>
      <xdr:col>28</xdr:col>
      <xdr:colOff>314325</xdr:colOff>
      <xdr:row>57</xdr:row>
      <xdr:rowOff>70389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8656300" y="984175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17211</xdr:rowOff>
    </xdr:from>
    <xdr:to>
      <xdr:col>32</xdr:col>
      <xdr:colOff>238125</xdr:colOff>
      <xdr:row>57</xdr:row>
      <xdr:rowOff>118811</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97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40088</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64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18948</xdr:rowOff>
    </xdr:from>
    <xdr:to>
      <xdr:col>31</xdr:col>
      <xdr:colOff>85725</xdr:colOff>
      <xdr:row>57</xdr:row>
      <xdr:rowOff>120548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97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137075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7"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19223</xdr:rowOff>
    </xdr:from>
    <xdr:to>
      <xdr:col>29</xdr:col>
      <xdr:colOff>568325</xdr:colOff>
      <xdr:row>57</xdr:row>
      <xdr:rowOff>120823</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137350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7" y="956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18308</xdr:rowOff>
    </xdr:from>
    <xdr:to>
      <xdr:col>28</xdr:col>
      <xdr:colOff>365125</xdr:colOff>
      <xdr:row>57</xdr:row>
      <xdr:rowOff>119908</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97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136435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7" y="956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19589</xdr:rowOff>
    </xdr:from>
    <xdr:to>
      <xdr:col>27</xdr:col>
      <xdr:colOff>161925</xdr:colOff>
      <xdr:row>57</xdr:row>
      <xdr:rowOff>121189</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9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137716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7" y="95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56604</xdr:rowOff>
    </xdr:from>
    <xdr:to>
      <xdr:col>32</xdr:col>
      <xdr:colOff>187325</xdr:colOff>
      <xdr:row>75</xdr:row>
      <xdr:rowOff>98990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915354"/>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98990</xdr:rowOff>
    </xdr:from>
    <xdr:to>
      <xdr:col>31</xdr:col>
      <xdr:colOff>34925</xdr:colOff>
      <xdr:row>76</xdr:row>
      <xdr:rowOff>54090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2957740"/>
          <a:ext cx="889000" cy="1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54090</xdr:rowOff>
    </xdr:from>
    <xdr:to>
      <xdr:col>29</xdr:col>
      <xdr:colOff>517525</xdr:colOff>
      <xdr:row>76</xdr:row>
      <xdr:rowOff>75901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084290"/>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75901</xdr:rowOff>
    </xdr:from>
    <xdr:to>
      <xdr:col>28</xdr:col>
      <xdr:colOff>314325</xdr:colOff>
      <xdr:row>76</xdr:row>
      <xdr:rowOff>100228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106101"/>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5804</xdr:rowOff>
    </xdr:from>
    <xdr:to>
      <xdr:col>32</xdr:col>
      <xdr:colOff>238125</xdr:colOff>
      <xdr:row>75</xdr:row>
      <xdr:rowOff>107404</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28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28681</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7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48190</xdr:rowOff>
    </xdr:from>
    <xdr:to>
      <xdr:col>31</xdr:col>
      <xdr:colOff>85725</xdr:colOff>
      <xdr:row>75</xdr:row>
      <xdr:rowOff>149789</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2906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166317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6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3290</xdr:rowOff>
    </xdr:from>
    <xdr:to>
      <xdr:col>29</xdr:col>
      <xdr:colOff>568325</xdr:colOff>
      <xdr:row>76</xdr:row>
      <xdr:rowOff>104890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0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121416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25101</xdr:rowOff>
    </xdr:from>
    <xdr:to>
      <xdr:col>28</xdr:col>
      <xdr:colOff>365125</xdr:colOff>
      <xdr:row>76</xdr:row>
      <xdr:rowOff>126701</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143229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8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49428</xdr:rowOff>
    </xdr:from>
    <xdr:to>
      <xdr:col>27</xdr:col>
      <xdr:colOff>161925</xdr:colOff>
      <xdr:row>76</xdr:row>
      <xdr:rowOff>151028</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0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167556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が増加しており、今後も同様の傾向が続く見込み。町民サービスを低下することなく財政運営を継続できるように努めているものの、施設の老朽化による維持補修費の増加や扶助費・繰出金も増加しており厳しい状況となっている。今後は公債費が増加すること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28,580
28,557
216.75
12,266,290
12,019,787
223,998
6,851,615
10,672,332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89734</xdr:rowOff>
    </xdr:from>
    <xdr:to>
      <xdr:col>6</xdr:col>
      <xdr:colOff>511175</xdr:colOff>
      <xdr:row>34</xdr:row>
      <xdr:rowOff>148517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47584"/>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120106</xdr:rowOff>
    </xdr:from>
    <xdr:to>
      <xdr:col>5</xdr:col>
      <xdr:colOff>358775</xdr:colOff>
      <xdr:row>34</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9406"/>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124678</xdr:rowOff>
    </xdr:from>
    <xdr:to>
      <xdr:col>4</xdr:col>
      <xdr:colOff>155575</xdr:colOff>
      <xdr:row>34</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8252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163213</xdr:rowOff>
    </xdr:from>
    <xdr:to>
      <xdr:col>2</xdr:col>
      <xdr:colOff>638175</xdr:colOff>
      <xdr:row>33</xdr:row>
      <xdr:rowOff>124678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49613"/>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38934</xdr:rowOff>
    </xdr:from>
    <xdr:to>
      <xdr:col>6</xdr:col>
      <xdr:colOff>561975</xdr:colOff>
      <xdr:row>33</xdr:row>
      <xdr:rowOff>140534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61811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97717</xdr:rowOff>
    </xdr:from>
    <xdr:to>
      <xdr:col>5</xdr:col>
      <xdr:colOff>409575</xdr:colOff>
      <xdr:row>35</xdr:row>
      <xdr:rowOff>27867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44394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69306</xdr:rowOff>
    </xdr:from>
    <xdr:to>
      <xdr:col>4</xdr:col>
      <xdr:colOff>206375</xdr:colOff>
      <xdr:row>34</xdr:row>
      <xdr:rowOff>170906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73878</xdr:rowOff>
    </xdr:from>
    <xdr:to>
      <xdr:col>3</xdr:col>
      <xdr:colOff>3175</xdr:colOff>
      <xdr:row>34</xdr:row>
      <xdr:rowOff>4028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20555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112413</xdr:rowOff>
    </xdr:from>
    <xdr:to>
      <xdr:col>1</xdr:col>
      <xdr:colOff>485775</xdr:colOff>
      <xdr:row>33</xdr:row>
      <xdr:rowOff>42563</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5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59090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37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88044</xdr:rowOff>
    </xdr:from>
    <xdr:to>
      <xdr:col>6</xdr:col>
      <xdr:colOff>511175</xdr:colOff>
      <xdr:row>57</xdr:row>
      <xdr:rowOff>124048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0694"/>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124048</xdr:rowOff>
    </xdr:from>
    <xdr:to>
      <xdr:col>5</xdr:col>
      <xdr:colOff>358775</xdr:colOff>
      <xdr:row>57</xdr:row>
      <xdr:rowOff>126441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6698"/>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126441</xdr:rowOff>
    </xdr:from>
    <xdr:to>
      <xdr:col>4</xdr:col>
      <xdr:colOff>155575</xdr:colOff>
      <xdr:row>57</xdr:row>
      <xdr:rowOff>140416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9091"/>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88074</xdr:rowOff>
    </xdr:from>
    <xdr:to>
      <xdr:col>2</xdr:col>
      <xdr:colOff>638175</xdr:colOff>
      <xdr:row>57</xdr:row>
      <xdr:rowOff>140416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60724"/>
          <a:ext cx="8890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37244</xdr:rowOff>
    </xdr:from>
    <xdr:to>
      <xdr:col>6</xdr:col>
      <xdr:colOff>561975</xdr:colOff>
      <xdr:row>57</xdr:row>
      <xdr:rowOff>138844</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123621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73248</xdr:rowOff>
    </xdr:from>
    <xdr:to>
      <xdr:col>5</xdr:col>
      <xdr:colOff>409575</xdr:colOff>
      <xdr:row>58</xdr:row>
      <xdr:rowOff>3398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165975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75641</xdr:rowOff>
    </xdr:from>
    <xdr:to>
      <xdr:col>4</xdr:col>
      <xdr:colOff>206375</xdr:colOff>
      <xdr:row>58</xdr:row>
      <xdr:rowOff>5791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168368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89616</xdr:rowOff>
    </xdr:from>
    <xdr:to>
      <xdr:col>3</xdr:col>
      <xdr:colOff>3175</xdr:colOff>
      <xdr:row>58</xdr:row>
      <xdr:rowOff>19766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37274</xdr:rowOff>
    </xdr:from>
    <xdr:to>
      <xdr:col>1</xdr:col>
      <xdr:colOff>485775</xdr:colOff>
      <xdr:row>57</xdr:row>
      <xdr:rowOff>138874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8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130001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28997</xdr:rowOff>
    </xdr:from>
    <xdr:to>
      <xdr:col>6</xdr:col>
      <xdr:colOff>511175</xdr:colOff>
      <xdr:row>76</xdr:row>
      <xdr:rowOff>51575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59197"/>
          <a:ext cx="8382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51575</xdr:rowOff>
    </xdr:from>
    <xdr:to>
      <xdr:col>5</xdr:col>
      <xdr:colOff>358775</xdr:colOff>
      <xdr:row>76</xdr:row>
      <xdr:rowOff>129856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1775"/>
          <a:ext cx="889000" cy="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85728</xdr:rowOff>
    </xdr:from>
    <xdr:to>
      <xdr:col>4</xdr:col>
      <xdr:colOff>155575</xdr:colOff>
      <xdr:row>76</xdr:row>
      <xdr:rowOff>129856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15928"/>
          <a:ext cx="889000" cy="4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85728</xdr:rowOff>
    </xdr:from>
    <xdr:to>
      <xdr:col>2</xdr:col>
      <xdr:colOff>638175</xdr:colOff>
      <xdr:row>76</xdr:row>
      <xdr:rowOff>171179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5928"/>
          <a:ext cx="889000" cy="8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149647</xdr:rowOff>
    </xdr:from>
    <xdr:to>
      <xdr:col>6</xdr:col>
      <xdr:colOff>561975</xdr:colOff>
      <xdr:row>76</xdr:row>
      <xdr:rowOff>79797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0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5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775</xdr:rowOff>
    </xdr:from>
    <xdr:to>
      <xdr:col>5</xdr:col>
      <xdr:colOff>409575</xdr:colOff>
      <xdr:row>76</xdr:row>
      <xdr:rowOff>102375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118901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80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79056</xdr:rowOff>
    </xdr:from>
    <xdr:to>
      <xdr:col>4</xdr:col>
      <xdr:colOff>206375</xdr:colOff>
      <xdr:row>77</xdr:row>
      <xdr:rowOff>9206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1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20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34928</xdr:rowOff>
    </xdr:from>
    <xdr:to>
      <xdr:col>3</xdr:col>
      <xdr:colOff>3175</xdr:colOff>
      <xdr:row>76</xdr:row>
      <xdr:rowOff>136528</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0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153054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8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120379</xdr:rowOff>
    </xdr:from>
    <xdr:to>
      <xdr:col>1</xdr:col>
      <xdr:colOff>485775</xdr:colOff>
      <xdr:row>77</xdr:row>
      <xdr:rowOff>50529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1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41656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24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138508</xdr:rowOff>
    </xdr:from>
    <xdr:to>
      <xdr:col>6</xdr:col>
      <xdr:colOff>511175</xdr:colOff>
      <xdr:row>97</xdr:row>
      <xdr:rowOff>143619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69158"/>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143619</xdr:rowOff>
    </xdr:from>
    <xdr:to>
      <xdr:col>5</xdr:col>
      <xdr:colOff>358775</xdr:colOff>
      <xdr:row>98</xdr:row>
      <xdr:rowOff>10818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4269"/>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140092</xdr:rowOff>
    </xdr:from>
    <xdr:to>
      <xdr:col>4</xdr:col>
      <xdr:colOff>155575</xdr:colOff>
      <xdr:row>98</xdr:row>
      <xdr:rowOff>10818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70742"/>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140092</xdr:rowOff>
    </xdr:from>
    <xdr:to>
      <xdr:col>2</xdr:col>
      <xdr:colOff>638175</xdr:colOff>
      <xdr:row>98</xdr:row>
      <xdr:rowOff>30266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70742"/>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87708</xdr:rowOff>
    </xdr:from>
    <xdr:to>
      <xdr:col>6</xdr:col>
      <xdr:colOff>561975</xdr:colOff>
      <xdr:row>98</xdr:row>
      <xdr:rowOff>17858</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45847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110585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92819</xdr:rowOff>
    </xdr:from>
    <xdr:to>
      <xdr:col>5</xdr:col>
      <xdr:colOff>409575</xdr:colOff>
      <xdr:row>98</xdr:row>
      <xdr:rowOff>22969</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3746500" y="167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39496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131468</xdr:rowOff>
    </xdr:from>
    <xdr:to>
      <xdr:col>4</xdr:col>
      <xdr:colOff>206375</xdr:colOff>
      <xdr:row>98</xdr:row>
      <xdr:rowOff>61618</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2857500" y="167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78145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5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89292</xdr:rowOff>
    </xdr:from>
    <xdr:to>
      <xdr:col>3</xdr:col>
      <xdr:colOff>3175</xdr:colOff>
      <xdr:row>98</xdr:row>
      <xdr:rowOff>19442</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968500" y="167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35969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9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150916</xdr:rowOff>
    </xdr:from>
    <xdr:to>
      <xdr:col>1</xdr:col>
      <xdr:colOff>485775</xdr:colOff>
      <xdr:row>98</xdr:row>
      <xdr:rowOff>81066</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079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97593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1016</xdr:rowOff>
    </xdr:from>
    <xdr:to>
      <xdr:col>15</xdr:col>
      <xdr:colOff>180975</xdr:colOff>
      <xdr:row>34</xdr:row>
      <xdr:rowOff>37211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658866"/>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48641</xdr:rowOff>
    </xdr:from>
    <xdr:to>
      <xdr:col>14</xdr:col>
      <xdr:colOff>28575</xdr:colOff>
      <xdr:row>33</xdr:row>
      <xdr:rowOff>1016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53504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84836</xdr:rowOff>
    </xdr:from>
    <xdr:to>
      <xdr:col>12</xdr:col>
      <xdr:colOff>511175</xdr:colOff>
      <xdr:row>32</xdr:row>
      <xdr:rowOff>48641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399786"/>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4445</xdr:rowOff>
    </xdr:from>
    <xdr:to>
      <xdr:col>11</xdr:col>
      <xdr:colOff>307975</xdr:colOff>
      <xdr:row>31</xdr:row>
      <xdr:rowOff>84836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147945"/>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157861</xdr:rowOff>
    </xdr:from>
    <xdr:to>
      <xdr:col>15</xdr:col>
      <xdr:colOff>231775</xdr:colOff>
      <xdr:row>34</xdr:row>
      <xdr:rowOff>88011</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104267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9288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121666</xdr:rowOff>
    </xdr:from>
    <xdr:to>
      <xdr:col>14</xdr:col>
      <xdr:colOff>79375</xdr:colOff>
      <xdr:row>33</xdr:row>
      <xdr:rowOff>51816</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9588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68343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7"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169291</xdr:rowOff>
    </xdr:from>
    <xdr:to>
      <xdr:col>12</xdr:col>
      <xdr:colOff>561975</xdr:colOff>
      <xdr:row>32</xdr:row>
      <xdr:rowOff>99441</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8699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115968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7"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34036</xdr:rowOff>
    </xdr:from>
    <xdr:to>
      <xdr:col>11</xdr:col>
      <xdr:colOff>358775</xdr:colOff>
      <xdr:row>31</xdr:row>
      <xdr:rowOff>135636</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7810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152163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7"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125095</xdr:rowOff>
    </xdr:from>
    <xdr:to>
      <xdr:col>10</xdr:col>
      <xdr:colOff>155575</xdr:colOff>
      <xdr:row>30</xdr:row>
      <xdr:rowOff>55245</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6921500" y="50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71772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7" y="48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93637</xdr:rowOff>
    </xdr:from>
    <xdr:to>
      <xdr:col>15</xdr:col>
      <xdr:colOff>180975</xdr:colOff>
      <xdr:row>57</xdr:row>
      <xdr:rowOff>109113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66287"/>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72949</xdr:rowOff>
    </xdr:from>
    <xdr:to>
      <xdr:col>14</xdr:col>
      <xdr:colOff>28575</xdr:colOff>
      <xdr:row>57</xdr:row>
      <xdr:rowOff>93637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4559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72949</xdr:rowOff>
    </xdr:from>
    <xdr:to>
      <xdr:col>12</xdr:col>
      <xdr:colOff>511175</xdr:colOff>
      <xdr:row>57</xdr:row>
      <xdr:rowOff>96838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4559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45334</xdr:rowOff>
    </xdr:from>
    <xdr:to>
      <xdr:col>11</xdr:col>
      <xdr:colOff>307975</xdr:colOff>
      <xdr:row>57</xdr:row>
      <xdr:rowOff>96838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17984"/>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58313</xdr:rowOff>
    </xdr:from>
    <xdr:to>
      <xdr:col>15</xdr:col>
      <xdr:colOff>231775</xdr:colOff>
      <xdr:row>57</xdr:row>
      <xdr:rowOff>159913</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36740</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0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42837</xdr:rowOff>
    </xdr:from>
    <xdr:to>
      <xdr:col>14</xdr:col>
      <xdr:colOff>79375</xdr:colOff>
      <xdr:row>57</xdr:row>
      <xdr:rowOff>144437</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135564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7" y="990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22149</xdr:rowOff>
    </xdr:from>
    <xdr:to>
      <xdr:col>12</xdr:col>
      <xdr:colOff>561975</xdr:colOff>
      <xdr:row>57</xdr:row>
      <xdr:rowOff>123749</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114876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46038</xdr:rowOff>
    </xdr:from>
    <xdr:to>
      <xdr:col>11</xdr:col>
      <xdr:colOff>358775</xdr:colOff>
      <xdr:row>57</xdr:row>
      <xdr:rowOff>147638</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138765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991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165984</xdr:rowOff>
    </xdr:from>
    <xdr:to>
      <xdr:col>10</xdr:col>
      <xdr:colOff>155575</xdr:colOff>
      <xdr:row>57</xdr:row>
      <xdr:rowOff>96134</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7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112661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164526</xdr:rowOff>
    </xdr:from>
    <xdr:to>
      <xdr:col>15</xdr:col>
      <xdr:colOff>180975</xdr:colOff>
      <xdr:row>77</xdr:row>
      <xdr:rowOff>73772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23276"/>
          <a:ext cx="8382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73772</xdr:rowOff>
    </xdr:from>
    <xdr:to>
      <xdr:col>14</xdr:col>
      <xdr:colOff>28575</xdr:colOff>
      <xdr:row>77</xdr:row>
      <xdr:rowOff>115377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542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96220</xdr:rowOff>
    </xdr:from>
    <xdr:to>
      <xdr:col>12</xdr:col>
      <xdr:colOff>511175</xdr:colOff>
      <xdr:row>77</xdr:row>
      <xdr:rowOff>115377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97870"/>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96220</xdr:rowOff>
    </xdr:from>
    <xdr:to>
      <xdr:col>11</xdr:col>
      <xdr:colOff>307975</xdr:colOff>
      <xdr:row>77</xdr:row>
      <xdr:rowOff>116337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9787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113726</xdr:rowOff>
    </xdr:from>
    <xdr:to>
      <xdr:col>15</xdr:col>
      <xdr:colOff>231775</xdr:colOff>
      <xdr:row>76</xdr:row>
      <xdr:rowOff>43876</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136603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22972</xdr:rowOff>
    </xdr:from>
    <xdr:to>
      <xdr:col>14</xdr:col>
      <xdr:colOff>79375</xdr:colOff>
      <xdr:row>77</xdr:row>
      <xdr:rowOff>124572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3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115699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7" y="133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64577</xdr:rowOff>
    </xdr:from>
    <xdr:to>
      <xdr:col>12</xdr:col>
      <xdr:colOff>561975</xdr:colOff>
      <xdr:row>77</xdr:row>
      <xdr:rowOff>166177</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157304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45420</xdr:rowOff>
    </xdr:from>
    <xdr:to>
      <xdr:col>11</xdr:col>
      <xdr:colOff>358775</xdr:colOff>
      <xdr:row>77</xdr:row>
      <xdr:rowOff>147020</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2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138147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7" y="133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65537</xdr:rowOff>
    </xdr:from>
    <xdr:to>
      <xdr:col>10</xdr:col>
      <xdr:colOff>155575</xdr:colOff>
      <xdr:row>77</xdr:row>
      <xdr:rowOff>167137</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158264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7" y="1335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35446</xdr:rowOff>
    </xdr:from>
    <xdr:to>
      <xdr:col>15</xdr:col>
      <xdr:colOff>180975</xdr:colOff>
      <xdr:row>95</xdr:row>
      <xdr:rowOff>39688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51746"/>
          <a:ext cx="838200" cy="1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39688</xdr:rowOff>
    </xdr:from>
    <xdr:to>
      <xdr:col>14</xdr:col>
      <xdr:colOff>28575</xdr:colOff>
      <xdr:row>95</xdr:row>
      <xdr:rowOff>121069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27438"/>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111747</xdr:rowOff>
    </xdr:from>
    <xdr:to>
      <xdr:col>12</xdr:col>
      <xdr:colOff>511175</xdr:colOff>
      <xdr:row>95</xdr:row>
      <xdr:rowOff>121069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99497"/>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44755</xdr:rowOff>
    </xdr:from>
    <xdr:to>
      <xdr:col>11</xdr:col>
      <xdr:colOff>307975</xdr:colOff>
      <xdr:row>95</xdr:row>
      <xdr:rowOff>111747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32505"/>
          <a:ext cx="889000" cy="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156096</xdr:rowOff>
    </xdr:from>
    <xdr:to>
      <xdr:col>15</xdr:col>
      <xdr:colOff>231775</xdr:colOff>
      <xdr:row>94</xdr:row>
      <xdr:rowOff>86246</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1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7523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160338</xdr:rowOff>
    </xdr:from>
    <xdr:to>
      <xdr:col>14</xdr:col>
      <xdr:colOff>79375</xdr:colOff>
      <xdr:row>95</xdr:row>
      <xdr:rowOff>90488</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107015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70269</xdr:rowOff>
    </xdr:from>
    <xdr:to>
      <xdr:col>12</xdr:col>
      <xdr:colOff>561975</xdr:colOff>
      <xdr:row>96</xdr:row>
      <xdr:rowOff>419</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16946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60947</xdr:rowOff>
    </xdr:from>
    <xdr:to>
      <xdr:col>11</xdr:col>
      <xdr:colOff>358775</xdr:colOff>
      <xdr:row>95</xdr:row>
      <xdr:rowOff>162547</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3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7624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165405</xdr:rowOff>
    </xdr:from>
    <xdr:to>
      <xdr:col>10</xdr:col>
      <xdr:colOff>155575</xdr:colOff>
      <xdr:row>95</xdr:row>
      <xdr:rowOff>95555</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2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112082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14492</xdr:rowOff>
    </xdr:from>
    <xdr:to>
      <xdr:col>23</xdr:col>
      <xdr:colOff>517525</xdr:colOff>
      <xdr:row>38</xdr:row>
      <xdr:rowOff>25367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29592"/>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744</xdr:rowOff>
    </xdr:from>
    <xdr:to>
      <xdr:col>22</xdr:col>
      <xdr:colOff>365125</xdr:colOff>
      <xdr:row>38</xdr:row>
      <xdr:rowOff>14492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1584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744</xdr:rowOff>
    </xdr:from>
    <xdr:to>
      <xdr:col>21</xdr:col>
      <xdr:colOff>161925</xdr:colOff>
      <xdr:row>38</xdr:row>
      <xdr:rowOff>48358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15844"/>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48358</xdr:rowOff>
    </xdr:from>
    <xdr:to>
      <xdr:col>19</xdr:col>
      <xdr:colOff>644525</xdr:colOff>
      <xdr:row>38</xdr:row>
      <xdr:rowOff>48358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63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146017</xdr:rowOff>
    </xdr:from>
    <xdr:to>
      <xdr:col>23</xdr:col>
      <xdr:colOff>568325</xdr:colOff>
      <xdr:row>38</xdr:row>
      <xdr:rowOff>76167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168894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135143</xdr:rowOff>
    </xdr:from>
    <xdr:to>
      <xdr:col>22</xdr:col>
      <xdr:colOff>415925</xdr:colOff>
      <xdr:row>38</xdr:row>
      <xdr:rowOff>65292</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81820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121394</xdr:rowOff>
    </xdr:from>
    <xdr:to>
      <xdr:col>21</xdr:col>
      <xdr:colOff>212725</xdr:colOff>
      <xdr:row>38</xdr:row>
      <xdr:rowOff>51544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68071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169008</xdr:rowOff>
    </xdr:from>
    <xdr:to>
      <xdr:col>20</xdr:col>
      <xdr:colOff>9525</xdr:colOff>
      <xdr:row>38</xdr:row>
      <xdr:rowOff>99158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5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115685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8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169008</xdr:rowOff>
    </xdr:from>
    <xdr:to>
      <xdr:col>18</xdr:col>
      <xdr:colOff>492125</xdr:colOff>
      <xdr:row>38</xdr:row>
      <xdr:rowOff>99158</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115685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8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22847</xdr:rowOff>
    </xdr:from>
    <xdr:to>
      <xdr:col>23</xdr:col>
      <xdr:colOff>517525</xdr:colOff>
      <xdr:row>56</xdr:row>
      <xdr:rowOff>2260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52597"/>
          <a:ext cx="838200" cy="1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22847</xdr:rowOff>
    </xdr:from>
    <xdr:to>
      <xdr:col>22</xdr:col>
      <xdr:colOff>365125</xdr:colOff>
      <xdr:row>59</xdr:row>
      <xdr:rowOff>42634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452597"/>
          <a:ext cx="889000" cy="7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121107</xdr:rowOff>
    </xdr:from>
    <xdr:to>
      <xdr:col>21</xdr:col>
      <xdr:colOff>161925</xdr:colOff>
      <xdr:row>59</xdr:row>
      <xdr:rowOff>42634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10065207"/>
          <a:ext cx="889000" cy="9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55740</xdr:rowOff>
    </xdr:from>
    <xdr:to>
      <xdr:col>19</xdr:col>
      <xdr:colOff>644525</xdr:colOff>
      <xdr:row>58</xdr:row>
      <xdr:rowOff>121107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999840"/>
          <a:ext cx="889000" cy="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122910</xdr:rowOff>
    </xdr:from>
    <xdr:to>
      <xdr:col>23</xdr:col>
      <xdr:colOff>568325</xdr:colOff>
      <xdr:row>56</xdr:row>
      <xdr:rowOff>53060</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6268700" y="95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145787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4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143497</xdr:rowOff>
    </xdr:from>
    <xdr:to>
      <xdr:col>22</xdr:col>
      <xdr:colOff>415925</xdr:colOff>
      <xdr:row>55</xdr:row>
      <xdr:rowOff>73647</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5430500" y="94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90174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1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163284</xdr:rowOff>
    </xdr:from>
    <xdr:to>
      <xdr:col>21</xdr:col>
      <xdr:colOff>212725</xdr:colOff>
      <xdr:row>59</xdr:row>
      <xdr:rowOff>93434</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4541500" y="101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84561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2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70307</xdr:rowOff>
    </xdr:from>
    <xdr:to>
      <xdr:col>20</xdr:col>
      <xdr:colOff>9525</xdr:colOff>
      <xdr:row>59</xdr:row>
      <xdr:rowOff>457</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3652500" y="10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163034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4940</xdr:rowOff>
    </xdr:from>
    <xdr:to>
      <xdr:col>18</xdr:col>
      <xdr:colOff>492125</xdr:colOff>
      <xdr:row>58</xdr:row>
      <xdr:rowOff>106540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2763500" y="99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123067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163627</xdr:rowOff>
    </xdr:from>
    <xdr:to>
      <xdr:col>23</xdr:col>
      <xdr:colOff>517525</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36727"/>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113867</xdr:rowOff>
    </xdr:from>
    <xdr:to>
      <xdr:col>22</xdr:col>
      <xdr:colOff>365125</xdr:colOff>
      <xdr:row>78</xdr:row>
      <xdr:rowOff>163627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86967"/>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113867</xdr:rowOff>
    </xdr:from>
    <xdr:to>
      <xdr:col>21</xdr:col>
      <xdr:colOff>161925</xdr:colOff>
      <xdr:row>78</xdr:row>
      <xdr:rowOff>167132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86967"/>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167132</xdr:rowOff>
    </xdr:from>
    <xdr:to>
      <xdr:col>19</xdr:col>
      <xdr:colOff>644525</xdr:colOff>
      <xdr:row>79</xdr:row>
      <xdr:rowOff>12979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40232"/>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112827</xdr:rowOff>
    </xdr:from>
    <xdr:to>
      <xdr:col>22</xdr:col>
      <xdr:colOff>415925</xdr:colOff>
      <xdr:row>79</xdr:row>
      <xdr:rowOff>42977</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5430500" y="13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34104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57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63067</xdr:rowOff>
    </xdr:from>
    <xdr:to>
      <xdr:col>21</xdr:col>
      <xdr:colOff>212725</xdr:colOff>
      <xdr:row>78</xdr:row>
      <xdr:rowOff>164667</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4541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155794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7" y="135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116332</xdr:rowOff>
    </xdr:from>
    <xdr:to>
      <xdr:col>20</xdr:col>
      <xdr:colOff>9525</xdr:colOff>
      <xdr:row>79</xdr:row>
      <xdr:rowOff>46482</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3652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37609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8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133629</xdr:rowOff>
    </xdr:from>
    <xdr:to>
      <xdr:col>18</xdr:col>
      <xdr:colOff>492125</xdr:colOff>
      <xdr:row>79</xdr:row>
      <xdr:rowOff>63779</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2763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54906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14574</xdr:rowOff>
    </xdr:from>
    <xdr:to>
      <xdr:col>23</xdr:col>
      <xdr:colOff>517525</xdr:colOff>
      <xdr:row>96</xdr:row>
      <xdr:rowOff>27898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473774"/>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27898</xdr:rowOff>
    </xdr:from>
    <xdr:to>
      <xdr:col>22</xdr:col>
      <xdr:colOff>365125</xdr:colOff>
      <xdr:row>96</xdr:row>
      <xdr:rowOff>31034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487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23653</xdr:rowOff>
    </xdr:from>
    <xdr:to>
      <xdr:col>21</xdr:col>
      <xdr:colOff>161925</xdr:colOff>
      <xdr:row>96</xdr:row>
      <xdr:rowOff>31034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482853"/>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18771</xdr:rowOff>
    </xdr:from>
    <xdr:to>
      <xdr:col>19</xdr:col>
      <xdr:colOff>644525</xdr:colOff>
      <xdr:row>96</xdr:row>
      <xdr:rowOff>23653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477971"/>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135224</xdr:rowOff>
    </xdr:from>
    <xdr:to>
      <xdr:col>23</xdr:col>
      <xdr:colOff>568325</xdr:colOff>
      <xdr:row>96</xdr:row>
      <xdr:rowOff>65374</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6268700" y="16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158101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148548</xdr:rowOff>
    </xdr:from>
    <xdr:to>
      <xdr:col>22</xdr:col>
      <xdr:colOff>415925</xdr:colOff>
      <xdr:row>96</xdr:row>
      <xdr:rowOff>78698</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5430500" y="164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95225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151684</xdr:rowOff>
    </xdr:from>
    <xdr:to>
      <xdr:col>21</xdr:col>
      <xdr:colOff>212725</xdr:colOff>
      <xdr:row>96</xdr:row>
      <xdr:rowOff>81834</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4541500" y="1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98361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144303</xdr:rowOff>
    </xdr:from>
    <xdr:to>
      <xdr:col>20</xdr:col>
      <xdr:colOff>9525</xdr:colOff>
      <xdr:row>96</xdr:row>
      <xdr:rowOff>74453</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3652500" y="16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65580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5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139421</xdr:rowOff>
    </xdr:from>
    <xdr:to>
      <xdr:col>18</xdr:col>
      <xdr:colOff>492125</xdr:colOff>
      <xdr:row>96</xdr:row>
      <xdr:rowOff>69571</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2763500" y="164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86098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年度以降、教育費・土木費が類似団体平均を上回っているが、大型事業の実施による。その他では労働費が類似団体平均と比較し高い傾向が続いているが、冬季の就労対策事業による。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0.55</a:t>
          </a:r>
          <a:r>
            <a:rPr lang="ja-JP" altLang="ja-JP" sz="1100">
              <a:solidFill>
                <a:schemeClr val="dk1"/>
              </a:solidFill>
              <a:effectLst/>
              <a:latin typeface="+mn-lt"/>
              <a:ea typeface="+mn-ea"/>
              <a:cs typeface="+mn-cs"/>
            </a:rPr>
            <a:t>となっているが、これは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36.5</a:t>
          </a:r>
          <a:r>
            <a:rPr lang="ja-JP" altLang="ja-JP" sz="1100">
              <a:solidFill>
                <a:schemeClr val="dk1"/>
              </a:solidFill>
              <a:effectLst/>
              <a:latin typeface="+mn-lt"/>
              <a:ea typeface="+mn-ea"/>
              <a:cs typeface="+mn-cs"/>
            </a:rPr>
            <a:t>百万円の赤字であったが、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となっており、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157.8</a:t>
          </a:r>
          <a:r>
            <a:rPr lang="ja-JP" altLang="ja-JP" sz="1100">
              <a:solidFill>
                <a:schemeClr val="dk1"/>
              </a:solidFill>
              <a:effectLst/>
              <a:latin typeface="+mn-lt"/>
              <a:ea typeface="+mn-ea"/>
              <a:cs typeface="+mn-cs"/>
            </a:rPr>
            <a:t>百万円の黒字であったためである。</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年度は単年収支が約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0.13</a:t>
          </a:r>
          <a:r>
            <a:rPr lang="ja-JP" altLang="ja-JP" sz="1100">
              <a:solidFill>
                <a:schemeClr val="dk1"/>
              </a:solidFill>
              <a:effectLst/>
              <a:latin typeface="+mn-lt"/>
              <a:ea typeface="+mn-ea"/>
              <a:cs typeface="+mn-cs"/>
            </a:rPr>
            <a:t>となっているが、財政調整基金を取り崩すことによる。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年度に続き</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12266290</v>
      </c>
      <c r="BO4" s="379"/>
      <c r="BP4" s="379"/>
      <c r="BQ4" s="379"/>
      <c r="BR4" s="379"/>
      <c r="BS4" s="379"/>
      <c r="BT4" s="379"/>
      <c r="BU4" s="380"/>
      <c r="BV4" s="378">
        <v>11920016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12019787</v>
      </c>
      <c r="BO5" s="416"/>
      <c r="BP5" s="416"/>
      <c r="BQ5" s="416"/>
      <c r="BR5" s="416"/>
      <c r="BS5" s="416"/>
      <c r="BT5" s="416"/>
      <c r="BU5" s="417"/>
      <c r="BV5" s="415">
        <v>11681410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89.5</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246503</v>
      </c>
      <c r="BO6" s="416"/>
      <c r="BP6" s="416"/>
      <c r="BQ6" s="416"/>
      <c r="BR6" s="416"/>
      <c r="BS6" s="416"/>
      <c r="BT6" s="416"/>
      <c r="BU6" s="417"/>
      <c r="BV6" s="415">
        <v>238606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91.9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22505</v>
      </c>
      <c r="BO7" s="416"/>
      <c r="BP7" s="416"/>
      <c r="BQ7" s="416"/>
      <c r="BR7" s="416"/>
      <c r="BS7" s="416"/>
      <c r="BT7" s="416"/>
      <c r="BU7" s="417"/>
      <c r="BV7" s="415">
        <v>5475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6851615</v>
      </c>
      <c r="CU7" s="416"/>
      <c r="CV7" s="416"/>
      <c r="CW7" s="416"/>
      <c r="CX7" s="416"/>
      <c r="CY7" s="416"/>
      <c r="CZ7" s="416"/>
      <c r="DA7" s="417"/>
      <c r="DB7" s="415">
        <v>6699368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223998</v>
      </c>
      <c r="BO8" s="416"/>
      <c r="BP8" s="416"/>
      <c r="BQ8" s="416"/>
      <c r="BR8" s="416"/>
      <c r="BS8" s="416"/>
      <c r="BT8" s="416"/>
      <c r="BU8" s="417"/>
      <c r="BV8" s="415">
        <v>233131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28120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-9133</v>
      </c>
      <c r="BO9" s="416"/>
      <c r="BP9" s="416"/>
      <c r="BQ9" s="416"/>
      <c r="BR9" s="416"/>
      <c r="BS9" s="416"/>
      <c r="BT9" s="416"/>
      <c r="BU9" s="417"/>
      <c r="BV9" s="415">
        <v>39201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11.8</v>
      </c>
      <c r="CU9" s="413"/>
      <c r="CV9" s="413"/>
      <c r="CW9" s="413"/>
      <c r="CX9" s="413"/>
      <c r="CY9" s="413"/>
      <c r="CZ9" s="413"/>
      <c r="DA9" s="414"/>
      <c r="DB9" s="412">
        <v>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28463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130000</v>
      </c>
      <c r="BO10" s="416"/>
      <c r="BP10" s="416"/>
      <c r="BQ10" s="416"/>
      <c r="BR10" s="416"/>
      <c r="BS10" s="416"/>
      <c r="BT10" s="416"/>
      <c r="BU10" s="417"/>
      <c r="BV10" s="415">
        <v>101000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28580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130000</v>
      </c>
      <c r="BO12" s="416"/>
      <c r="BP12" s="416"/>
      <c r="BQ12" s="416"/>
      <c r="BR12" s="416"/>
      <c r="BS12" s="416"/>
      <c r="BT12" s="416"/>
      <c r="BU12" s="417"/>
      <c r="BV12" s="415">
        <v>130000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28557</v>
      </c>
      <c r="S13" s="497"/>
      <c r="T13" s="497"/>
      <c r="U13" s="497"/>
      <c r="V13" s="498"/>
      <c r="W13" s="431" t="s">
        <v>119</v>
      </c>
      <c r="X13" s="432"/>
      <c r="Y13" s="432"/>
      <c r="Z13" s="432"/>
      <c r="AA13" s="432"/>
      <c r="AB13" s="422"/>
      <c r="AC13" s="466">
        <v>1235</v>
      </c>
      <c r="AD13" s="467"/>
      <c r="AE13" s="467"/>
      <c r="AF13" s="467"/>
      <c r="AG13" s="506"/>
      <c r="AH13" s="466">
        <v>1529</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-9133</v>
      </c>
      <c r="BO13" s="416"/>
      <c r="BP13" s="416"/>
      <c r="BQ13" s="416"/>
      <c r="BR13" s="416"/>
      <c r="BS13" s="416"/>
      <c r="BT13" s="416"/>
      <c r="BU13" s="417"/>
      <c r="BV13" s="415">
        <v>10201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8.3000000000000007</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28785</v>
      </c>
      <c r="S14" s="497"/>
      <c r="T14" s="497"/>
      <c r="U14" s="497"/>
      <c r="V14" s="498"/>
      <c r="W14" s="405"/>
      <c r="X14" s="406"/>
      <c r="Y14" s="406"/>
      <c r="Z14" s="406"/>
      <c r="AA14" s="406"/>
      <c r="AB14" s="395"/>
      <c r="AC14" s="499">
        <v>10.4</v>
      </c>
      <c r="AD14" s="500"/>
      <c r="AE14" s="500"/>
      <c r="AF14" s="500"/>
      <c r="AG14" s="501"/>
      <c r="AH14" s="499">
        <v>11.9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38.6</v>
      </c>
      <c r="CU14" s="511"/>
      <c r="CV14" s="511"/>
      <c r="CW14" s="511"/>
      <c r="CX14" s="511"/>
      <c r="CY14" s="511"/>
      <c r="CZ14" s="511"/>
      <c r="DA14" s="512"/>
      <c r="DB14" s="510">
        <v>36.200000000000003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28764</v>
      </c>
      <c r="S15" s="497"/>
      <c r="T15" s="497"/>
      <c r="U15" s="497"/>
      <c r="V15" s="498"/>
      <c r="W15" s="431" t="s">
        <v>126</v>
      </c>
      <c r="X15" s="432"/>
      <c r="Y15" s="432"/>
      <c r="Z15" s="432"/>
      <c r="AA15" s="432"/>
      <c r="AB15" s="422"/>
      <c r="AC15" s="466">
        <v>2499</v>
      </c>
      <c r="AD15" s="467"/>
      <c r="AE15" s="467"/>
      <c r="AF15" s="467"/>
      <c r="AG15" s="506"/>
      <c r="AH15" s="466">
        <v>2590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2502029</v>
      </c>
      <c r="BO15" s="379"/>
      <c r="BP15" s="379"/>
      <c r="BQ15" s="379"/>
      <c r="BR15" s="379"/>
      <c r="BS15" s="379"/>
      <c r="BT15" s="379"/>
      <c r="BU15" s="380"/>
      <c r="BV15" s="378">
        <v>2417156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21.1</v>
      </c>
      <c r="AD16" s="500"/>
      <c r="AE16" s="500"/>
      <c r="AF16" s="500"/>
      <c r="AG16" s="501"/>
      <c r="AH16" s="499">
        <v>20.2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5785009</v>
      </c>
      <c r="BO16" s="416"/>
      <c r="BP16" s="416"/>
      <c r="BQ16" s="416"/>
      <c r="BR16" s="416"/>
      <c r="BS16" s="416"/>
      <c r="BT16" s="416"/>
      <c r="BU16" s="417"/>
      <c r="BV16" s="415">
        <v>5585502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8127</v>
      </c>
      <c r="AD17" s="467"/>
      <c r="AE17" s="467"/>
      <c r="AF17" s="467"/>
      <c r="AG17" s="506"/>
      <c r="AH17" s="466">
        <v>8554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3139128</v>
      </c>
      <c r="BO17" s="416"/>
      <c r="BP17" s="416"/>
      <c r="BQ17" s="416"/>
      <c r="BR17" s="416"/>
      <c r="BS17" s="416"/>
      <c r="BT17" s="416"/>
      <c r="BU17" s="417"/>
      <c r="BV17" s="415">
        <v>3079332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216.75</v>
      </c>
      <c r="M18" s="528"/>
      <c r="N18" s="528"/>
      <c r="O18" s="528"/>
      <c r="P18" s="528"/>
      <c r="Q18" s="528"/>
      <c r="R18" s="529"/>
      <c r="S18" s="529"/>
      <c r="T18" s="529"/>
      <c r="U18" s="529"/>
      <c r="V18" s="530"/>
      <c r="W18" s="433"/>
      <c r="X18" s="434"/>
      <c r="Y18" s="434"/>
      <c r="Z18" s="434"/>
      <c r="AA18" s="434"/>
      <c r="AB18" s="425"/>
      <c r="AC18" s="531">
        <v>68.5</v>
      </c>
      <c r="AD18" s="532"/>
      <c r="AE18" s="532"/>
      <c r="AF18" s="532"/>
      <c r="AG18" s="533"/>
      <c r="AH18" s="531">
        <v>66.599999999999994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6229484</v>
      </c>
      <c r="BO18" s="416"/>
      <c r="BP18" s="416"/>
      <c r="BQ18" s="416"/>
      <c r="BR18" s="416"/>
      <c r="BS18" s="416"/>
      <c r="BT18" s="416"/>
      <c r="BU18" s="417"/>
      <c r="BV18" s="415">
        <v>5822956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130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7891079</v>
      </c>
      <c r="BO19" s="416"/>
      <c r="BP19" s="416"/>
      <c r="BQ19" s="416"/>
      <c r="BR19" s="416"/>
      <c r="BS19" s="416"/>
      <c r="BT19" s="416"/>
      <c r="BU19" s="417"/>
      <c r="BV19" s="415">
        <v>7592000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11141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10672332</v>
      </c>
      <c r="BO23" s="416"/>
      <c r="BP23" s="416"/>
      <c r="BQ23" s="416"/>
      <c r="BR23" s="416"/>
      <c r="BS23" s="416"/>
      <c r="BT23" s="416"/>
      <c r="BU23" s="417"/>
      <c r="BV23" s="415">
        <v>10105420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7980</v>
      </c>
      <c r="R24" s="467"/>
      <c r="S24" s="467"/>
      <c r="T24" s="467"/>
      <c r="U24" s="467"/>
      <c r="V24" s="506"/>
      <c r="W24" s="561"/>
      <c r="X24" s="549"/>
      <c r="Y24" s="550"/>
      <c r="Z24" s="465" t="s">
        <v>149</v>
      </c>
      <c r="AA24" s="445"/>
      <c r="AB24" s="445"/>
      <c r="AC24" s="445"/>
      <c r="AD24" s="445"/>
      <c r="AE24" s="445"/>
      <c r="AF24" s="445"/>
      <c r="AG24" s="446"/>
      <c r="AH24" s="466">
        <v>152</v>
      </c>
      <c r="AI24" s="467"/>
      <c r="AJ24" s="467"/>
      <c r="AK24" s="467"/>
      <c r="AL24" s="506"/>
      <c r="AM24" s="466">
        <v>436088</v>
      </c>
      <c r="AN24" s="467"/>
      <c r="AO24" s="467"/>
      <c r="AP24" s="467"/>
      <c r="AQ24" s="467"/>
      <c r="AR24" s="506"/>
      <c r="AS24" s="466">
        <v>2869</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6533331</v>
      </c>
      <c r="BO24" s="416"/>
      <c r="BP24" s="416"/>
      <c r="BQ24" s="416"/>
      <c r="BR24" s="416"/>
      <c r="BS24" s="416"/>
      <c r="BT24" s="416"/>
      <c r="BU24" s="417"/>
      <c r="BV24" s="415">
        <v>6988505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6713</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322283</v>
      </c>
      <c r="BO25" s="379"/>
      <c r="BP25" s="379"/>
      <c r="BQ25" s="379"/>
      <c r="BR25" s="379"/>
      <c r="BS25" s="379"/>
      <c r="BT25" s="379"/>
      <c r="BU25" s="380"/>
      <c r="BV25" s="378">
        <v>464717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6450</v>
      </c>
      <c r="R26" s="467"/>
      <c r="S26" s="467"/>
      <c r="T26" s="467"/>
      <c r="U26" s="467"/>
      <c r="V26" s="506"/>
      <c r="W26" s="561"/>
      <c r="X26" s="549"/>
      <c r="Y26" s="550"/>
      <c r="Z26" s="465" t="s">
        <v>155</v>
      </c>
      <c r="AA26" s="571"/>
      <c r="AB26" s="571"/>
      <c r="AC26" s="571"/>
      <c r="AD26" s="571"/>
      <c r="AE26" s="571"/>
      <c r="AF26" s="571"/>
      <c r="AG26" s="572"/>
      <c r="AH26" s="466">
        <v>4</v>
      </c>
      <c r="AI26" s="467"/>
      <c r="AJ26" s="467"/>
      <c r="AK26" s="467"/>
      <c r="AL26" s="506"/>
      <c r="AM26" s="466">
        <v>13748</v>
      </c>
      <c r="AN26" s="467"/>
      <c r="AO26" s="467"/>
      <c r="AP26" s="467"/>
      <c r="AQ26" s="467"/>
      <c r="AR26" s="506"/>
      <c r="AS26" s="466">
        <v>3437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3300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102000</v>
      </c>
      <c r="BO27" s="585"/>
      <c r="BP27" s="585"/>
      <c r="BQ27" s="585"/>
      <c r="BR27" s="585"/>
      <c r="BS27" s="585"/>
      <c r="BT27" s="585"/>
      <c r="BU27" s="586"/>
      <c r="BV27" s="584">
        <v>229650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2600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1008000</v>
      </c>
      <c r="BO28" s="379"/>
      <c r="BP28" s="379"/>
      <c r="BQ28" s="379"/>
      <c r="BR28" s="379"/>
      <c r="BS28" s="379"/>
      <c r="BT28" s="379"/>
      <c r="BU28" s="380"/>
      <c r="BV28" s="378">
        <v>1008000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16</v>
      </c>
      <c r="M29" s="467"/>
      <c r="N29" s="467"/>
      <c r="O29" s="467"/>
      <c r="P29" s="506"/>
      <c r="Q29" s="466">
        <v>2300</v>
      </c>
      <c r="R29" s="467"/>
      <c r="S29" s="467"/>
      <c r="T29" s="467"/>
      <c r="U29" s="467"/>
      <c r="V29" s="506"/>
      <c r="W29" s="562"/>
      <c r="X29" s="563"/>
      <c r="Y29" s="564"/>
      <c r="Z29" s="465" t="s">
        <v>165</v>
      </c>
      <c r="AA29" s="445"/>
      <c r="AB29" s="445"/>
      <c r="AC29" s="445"/>
      <c r="AD29" s="445"/>
      <c r="AE29" s="445"/>
      <c r="AF29" s="445"/>
      <c r="AG29" s="446"/>
      <c r="AH29" s="466">
        <v>152</v>
      </c>
      <c r="AI29" s="467"/>
      <c r="AJ29" s="467"/>
      <c r="AK29" s="467"/>
      <c r="AL29" s="506"/>
      <c r="AM29" s="466">
        <v>436088</v>
      </c>
      <c r="AN29" s="467"/>
      <c r="AO29" s="467"/>
      <c r="AP29" s="467"/>
      <c r="AQ29" s="467"/>
      <c r="AR29" s="506"/>
      <c r="AS29" s="466">
        <v>2869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576000</v>
      </c>
      <c r="BO29" s="416"/>
      <c r="BP29" s="416"/>
      <c r="BQ29" s="416"/>
      <c r="BR29" s="416"/>
      <c r="BS29" s="416"/>
      <c r="BT29" s="416"/>
      <c r="BU29" s="417"/>
      <c r="BV29" s="415">
        <v>654000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946373</v>
      </c>
      <c r="BO30" s="585"/>
      <c r="BP30" s="585"/>
      <c r="BQ30" s="585"/>
      <c r="BR30" s="585"/>
      <c r="BS30" s="585"/>
      <c r="BT30" s="585"/>
      <c r="BU30" s="586"/>
      <c r="BV30" s="584">
        <v>966266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南渡島消防衛生施設組合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北海道大沼国際交流協会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土地造成事業特別会計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函館圏公立大学広域連合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渡島・檜山地方税滞納整理機構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南渡島消防事務組合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渡島廃棄物処理広域連合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函館湾流域下水道事務組合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523</v>
      </c>
      <c r="D34" s="1181"/>
      <c r="E34" s="1182"/>
      <c r="F34" s="32" t="s">
        <v>524</v>
      </c>
      <c r="G34" s="33">
        <v>0.85</v>
      </c>
      <c r="H34" s="33">
        <v>0.45</v>
      </c>
      <c r="I34" s="33" t="s">
        <v>525</v>
      </c>
      <c r="J34" s="34" t="s">
        <v>526</v>
      </c>
      <c r="K34" s="22"/>
      <c r="L34" s="22"/>
      <c r="M34" s="22"/>
      <c r="N34" s="22"/>
      <c r="O34" s="22"/>
      <c r="P34" s="22"/>
    </row>
    <row r="35" spans="1:16" ht="39" customHeight="1" x14ac:dyDescent="0.15">
      <c r="A35" s="22"/>
      <c r="B35" s="35"/>
      <c r="C35" s="1175" t="s">
        <v>527</v>
      </c>
      <c r="D35" s="1176"/>
      <c r="E35" s="1177"/>
      <c r="F35" s="36">
        <v>4.24</v>
      </c>
      <c r="G35" s="37">
        <v>4.7</v>
      </c>
      <c r="H35" s="37">
        <v>4.34</v>
      </c>
      <c r="I35" s="37">
        <v>4.51</v>
      </c>
      <c r="J35" s="38">
        <v>5.05</v>
      </c>
      <c r="K35" s="22"/>
      <c r="L35" s="22"/>
      <c r="M35" s="22"/>
      <c r="N35" s="22"/>
      <c r="O35" s="22"/>
      <c r="P35" s="22"/>
    </row>
    <row r="36" spans="1:16" ht="39" customHeight="1" x14ac:dyDescent="0.15">
      <c r="A36" s="22"/>
      <c r="B36" s="35"/>
      <c r="C36" s="1175" t="s">
        <v>528</v>
      </c>
      <c r="D36" s="1176"/>
      <c r="E36" s="1177"/>
      <c r="F36" s="36">
        <v>2.17</v>
      </c>
      <c r="G36" s="37">
        <v>1.53</v>
      </c>
      <c r="H36" s="37">
        <v>2.85</v>
      </c>
      <c r="I36" s="37">
        <v>3.47</v>
      </c>
      <c r="J36" s="38">
        <v>3.26</v>
      </c>
      <c r="K36" s="22"/>
      <c r="L36" s="22"/>
      <c r="M36" s="22"/>
      <c r="N36" s="22"/>
      <c r="O36" s="22"/>
      <c r="P36" s="22"/>
    </row>
    <row r="37" spans="1:16" ht="39" customHeight="1" x14ac:dyDescent="0.15">
      <c r="A37" s="22"/>
      <c r="B37" s="35"/>
      <c r="C37" s="1175" t="s">
        <v>529</v>
      </c>
      <c r="D37" s="1176"/>
      <c r="E37" s="1177"/>
      <c r="F37" s="36">
        <v>0.12</v>
      </c>
      <c r="G37" s="37">
        <v>0.77</v>
      </c>
      <c r="H37" s="37">
        <v>0.44</v>
      </c>
      <c r="I37" s="37">
        <v>0.49</v>
      </c>
      <c r="J37" s="38">
        <v>0.85</v>
      </c>
      <c r="K37" s="22"/>
      <c r="L37" s="22"/>
      <c r="M37" s="22"/>
      <c r="N37" s="22"/>
      <c r="O37" s="22"/>
      <c r="P37" s="22"/>
    </row>
    <row r="38" spans="1:16" ht="39" customHeight="1" x14ac:dyDescent="0.15">
      <c r="A38" s="22"/>
      <c r="B38" s="35"/>
      <c r="C38" s="1175" t="s">
        <v>530</v>
      </c>
      <c r="D38" s="1176"/>
      <c r="E38" s="1177"/>
      <c r="F38" s="36">
        <v>1.1100000000000001</v>
      </c>
      <c r="G38" s="37">
        <v>1.1100000000000001</v>
      </c>
      <c r="H38" s="37">
        <v>1.46</v>
      </c>
      <c r="I38" s="37">
        <v>0.13</v>
      </c>
      <c r="J38" s="38">
        <v>0.13</v>
      </c>
      <c r="K38" s="22"/>
      <c r="L38" s="22"/>
      <c r="M38" s="22"/>
      <c r="N38" s="22"/>
      <c r="O38" s="22"/>
      <c r="P38" s="22"/>
    </row>
    <row r="39" spans="1:16" ht="39" customHeight="1" x14ac:dyDescent="0.15">
      <c r="A39" s="22"/>
      <c r="B39" s="35"/>
      <c r="C39" s="1175" t="s">
        <v>531</v>
      </c>
      <c r="D39" s="1176"/>
      <c r="E39" s="1177"/>
      <c r="F39" s="36">
        <v>0</v>
      </c>
      <c r="G39" s="37">
        <v>0</v>
      </c>
      <c r="H39" s="37">
        <v>0</v>
      </c>
      <c r="I39" s="37">
        <v>0</v>
      </c>
      <c r="J39" s="38">
        <v>0.1</v>
      </c>
      <c r="K39" s="22"/>
      <c r="L39" s="22"/>
      <c r="M39" s="22"/>
      <c r="N39" s="22"/>
      <c r="O39" s="22"/>
      <c r="P39" s="22"/>
    </row>
    <row r="40" spans="1:16" ht="39" customHeight="1" x14ac:dyDescent="0.15">
      <c r="A40" s="22"/>
      <c r="B40" s="35"/>
      <c r="C40" s="1175" t="s">
        <v>532</v>
      </c>
      <c r="D40" s="1176"/>
      <c r="E40" s="1177"/>
      <c r="F40" s="36">
        <v>0.02</v>
      </c>
      <c r="G40" s="37">
        <v>0.05</v>
      </c>
      <c r="H40" s="37">
        <v>0.02</v>
      </c>
      <c r="I40" s="37">
        <v>0.09</v>
      </c>
      <c r="J40" s="38">
        <v>7.0000000000000007E-2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534</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1047</v>
      </c>
      <c r="L45" s="60">
        <v>1033</v>
      </c>
      <c r="M45" s="60">
        <v>1024</v>
      </c>
      <c r="N45" s="60">
        <v>1029</v>
      </c>
      <c r="O45" s="61">
        <v>1042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302</v>
      </c>
      <c r="L48" s="64">
        <v>328</v>
      </c>
      <c r="M48" s="64">
        <v>380</v>
      </c>
      <c r="N48" s="64">
        <v>370</v>
      </c>
      <c r="O48" s="65">
        <v>465</v>
      </c>
      <c r="P48" s="48"/>
      <c r="Q48" s="48"/>
      <c r="R48" s="48"/>
      <c r="S48" s="48"/>
      <c r="T48" s="48"/>
      <c r="U48" s="48"/>
    </row>
    <row r="49" spans="1:21" ht="30.75" customHeight="1" x14ac:dyDescent="0.15">
      <c r="A49" s="48"/>
      <c r="B49" s="1193"/>
      <c r="C49" s="1194"/>
      <c r="D49" s="62"/>
      <c r="E49" s="1185" t="s">
        <v>16</v>
      </c>
      <c r="F49" s="1185"/>
      <c r="G49" s="1185"/>
      <c r="H49" s="1185"/>
      <c r="I49" s="1185"/>
      <c r="J49" s="1186"/>
      <c r="K49" s="63">
        <v>94</v>
      </c>
      <c r="L49" s="64">
        <v>99</v>
      </c>
      <c r="M49" s="64">
        <v>97</v>
      </c>
      <c r="N49" s="64">
        <v>86</v>
      </c>
      <c r="O49" s="65">
        <v>87</v>
      </c>
      <c r="P49" s="48"/>
      <c r="Q49" s="48"/>
      <c r="R49" s="48"/>
      <c r="S49" s="48"/>
      <c r="T49" s="48"/>
      <c r="U49" s="48"/>
    </row>
    <row r="50" spans="1:21" ht="30.75" customHeight="1" x14ac:dyDescent="0.15">
      <c r="A50" s="48"/>
      <c r="B50" s="1193"/>
      <c r="C50" s="1194"/>
      <c r="D50" s="62"/>
      <c r="E50" s="1185" t="s">
        <v>17</v>
      </c>
      <c r="F50" s="1185"/>
      <c r="G50" s="1185"/>
      <c r="H50" s="1185"/>
      <c r="I50" s="1185"/>
      <c r="J50" s="1186"/>
      <c r="K50" s="63">
        <v>36</v>
      </c>
      <c r="L50" s="64">
        <v>38</v>
      </c>
      <c r="M50" s="64">
        <v>18</v>
      </c>
      <c r="N50" s="64">
        <v>17</v>
      </c>
      <c r="O50" s="65">
        <v>14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1023</v>
      </c>
      <c r="L52" s="64">
        <v>983</v>
      </c>
      <c r="M52" s="64">
        <v>1041</v>
      </c>
      <c r="N52" s="64">
        <v>1050</v>
      </c>
      <c r="O52" s="65">
        <v>1067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456</v>
      </c>
      <c r="L53" s="69">
        <v>515</v>
      </c>
      <c r="M53" s="69">
        <v>478</v>
      </c>
      <c r="N53" s="69">
        <v>452</v>
      </c>
      <c r="O53" s="70">
        <v>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99" t="s">
        <v>24</v>
      </c>
      <c r="C41" s="1200"/>
      <c r="D41" s="81"/>
      <c r="E41" s="1205" t="s">
        <v>25</v>
      </c>
      <c r="F41" s="1205"/>
      <c r="G41" s="1205"/>
      <c r="H41" s="1206"/>
      <c r="I41" s="82">
        <v>9891</v>
      </c>
      <c r="J41" s="83">
        <v>9552</v>
      </c>
      <c r="K41" s="83">
        <v>9217</v>
      </c>
      <c r="L41" s="83">
        <v>10105</v>
      </c>
      <c r="M41" s="84">
        <v>10672</v>
      </c>
    </row>
    <row r="42" spans="2:13" ht="27.75" customHeight="1" x14ac:dyDescent="0.15">
      <c r="B42" s="1201"/>
      <c r="C42" s="1202"/>
      <c r="D42" s="85"/>
      <c r="E42" s="1207" t="s">
        <v>26</v>
      </c>
      <c r="F42" s="1207"/>
      <c r="G42" s="1207"/>
      <c r="H42" s="1208"/>
      <c r="I42" s="86">
        <v>531</v>
      </c>
      <c r="J42" s="87">
        <v>479</v>
      </c>
      <c r="K42" s="87">
        <v>422</v>
      </c>
      <c r="L42" s="87">
        <v>120</v>
      </c>
      <c r="M42" s="88">
        <v>78</v>
      </c>
    </row>
    <row r="43" spans="2:13" ht="27.75" customHeight="1" x14ac:dyDescent="0.15">
      <c r="B43" s="1201"/>
      <c r="C43" s="1202"/>
      <c r="D43" s="85"/>
      <c r="E43" s="1207" t="s">
        <v>27</v>
      </c>
      <c r="F43" s="1207"/>
      <c r="G43" s="1207"/>
      <c r="H43" s="1208"/>
      <c r="I43" s="86">
        <v>3549</v>
      </c>
      <c r="J43" s="87">
        <v>3565</v>
      </c>
      <c r="K43" s="87">
        <v>3487</v>
      </c>
      <c r="L43" s="87">
        <v>3414</v>
      </c>
      <c r="M43" s="88">
        <v>3349</v>
      </c>
    </row>
    <row r="44" spans="2:13" ht="27.75" customHeight="1" x14ac:dyDescent="0.15">
      <c r="B44" s="1201"/>
      <c r="C44" s="1202"/>
      <c r="D44" s="85"/>
      <c r="E44" s="1207" t="s">
        <v>28</v>
      </c>
      <c r="F44" s="1207"/>
      <c r="G44" s="1207"/>
      <c r="H44" s="1208"/>
      <c r="I44" s="86">
        <v>514</v>
      </c>
      <c r="J44" s="87">
        <v>536</v>
      </c>
      <c r="K44" s="87">
        <v>579</v>
      </c>
      <c r="L44" s="87">
        <v>1500</v>
      </c>
      <c r="M44" s="88">
        <v>1390</v>
      </c>
    </row>
    <row r="45" spans="2:13" ht="27.75" customHeight="1" x14ac:dyDescent="0.15">
      <c r="B45" s="1201"/>
      <c r="C45" s="1202"/>
      <c r="D45" s="85"/>
      <c r="E45" s="1207" t="s">
        <v>29</v>
      </c>
      <c r="F45" s="1207"/>
      <c r="G45" s="1207"/>
      <c r="H45" s="1208"/>
      <c r="I45" s="86">
        <v>1568</v>
      </c>
      <c r="J45" s="87">
        <v>1511</v>
      </c>
      <c r="K45" s="87">
        <v>1431</v>
      </c>
      <c r="L45" s="87">
        <v>1435</v>
      </c>
      <c r="M45" s="88">
        <v>1336</v>
      </c>
    </row>
    <row r="46" spans="2:13" ht="27.75" customHeight="1" x14ac:dyDescent="0.15">
      <c r="B46" s="1201"/>
      <c r="C46" s="1202"/>
      <c r="D46" s="85"/>
      <c r="E46" s="1207" t="s">
        <v>30</v>
      </c>
      <c r="F46" s="1207"/>
      <c r="G46" s="1207"/>
      <c r="H46" s="1208"/>
      <c r="I46" s="86" t="s">
        <v>476</v>
      </c>
      <c r="J46" s="87" t="s">
        <v>476</v>
      </c>
      <c r="K46" s="87" t="s">
        <v>476</v>
      </c>
      <c r="L46" s="87" t="s">
        <v>476</v>
      </c>
      <c r="M46" s="88" t="s">
        <v>476</v>
      </c>
    </row>
    <row r="47" spans="2:13" ht="27.75" customHeight="1" x14ac:dyDescent="0.15">
      <c r="B47" s="1201"/>
      <c r="C47" s="1202"/>
      <c r="D47" s="85"/>
      <c r="E47" s="1207" t="s">
        <v>31</v>
      </c>
      <c r="F47" s="1207"/>
      <c r="G47" s="1207"/>
      <c r="H47" s="1208"/>
      <c r="I47" s="86" t="s">
        <v>476</v>
      </c>
      <c r="J47" s="87" t="s">
        <v>476</v>
      </c>
      <c r="K47" s="87" t="s">
        <v>476</v>
      </c>
      <c r="L47" s="87" t="s">
        <v>476</v>
      </c>
      <c r="M47" s="88" t="s">
        <v>476</v>
      </c>
    </row>
    <row r="48" spans="2:13" ht="27.75" customHeight="1" x14ac:dyDescent="0.15">
      <c r="B48" s="1203"/>
      <c r="C48" s="1204"/>
      <c r="D48" s="85"/>
      <c r="E48" s="1207" t="s">
        <v>32</v>
      </c>
      <c r="F48" s="1207"/>
      <c r="G48" s="1207"/>
      <c r="H48" s="1208"/>
      <c r="I48" s="86" t="s">
        <v>476</v>
      </c>
      <c r="J48" s="87" t="s">
        <v>476</v>
      </c>
      <c r="K48" s="87" t="s">
        <v>476</v>
      </c>
      <c r="L48" s="87" t="s">
        <v>476</v>
      </c>
      <c r="M48" s="88" t="s">
        <v>476</v>
      </c>
    </row>
    <row r="49" spans="2:13" ht="27.75" customHeight="1" x14ac:dyDescent="0.15">
      <c r="B49" s="1209" t="s">
        <v>33</v>
      </c>
      <c r="C49" s="1210"/>
      <c r="D49" s="89"/>
      <c r="E49" s="1207" t="s">
        <v>34</v>
      </c>
      <c r="F49" s="1207"/>
      <c r="G49" s="1207"/>
      <c r="H49" s="1208"/>
      <c r="I49" s="86">
        <v>2989</v>
      </c>
      <c r="J49" s="87">
        <v>2925</v>
      </c>
      <c r="K49" s="87">
        <v>3028</v>
      </c>
      <c r="L49" s="87">
        <v>2914</v>
      </c>
      <c r="M49" s="88">
        <v>2696</v>
      </c>
    </row>
    <row r="50" spans="2:13" ht="27.75" customHeight="1" x14ac:dyDescent="0.15">
      <c r="B50" s="1201"/>
      <c r="C50" s="1202"/>
      <c r="D50" s="85"/>
      <c r="E50" s="1207" t="s">
        <v>35</v>
      </c>
      <c r="F50" s="1207"/>
      <c r="G50" s="1207"/>
      <c r="H50" s="1208"/>
      <c r="I50" s="86">
        <v>1115</v>
      </c>
      <c r="J50" s="87">
        <v>1190</v>
      </c>
      <c r="K50" s="87">
        <v>1119</v>
      </c>
      <c r="L50" s="87">
        <v>1114</v>
      </c>
      <c r="M50" s="88">
        <v>1109</v>
      </c>
    </row>
    <row r="51" spans="2:13" ht="27.75" customHeight="1" x14ac:dyDescent="0.15">
      <c r="B51" s="1203"/>
      <c r="C51" s="1204"/>
      <c r="D51" s="85"/>
      <c r="E51" s="1207" t="s">
        <v>36</v>
      </c>
      <c r="F51" s="1207"/>
      <c r="G51" s="1207"/>
      <c r="H51" s="1208"/>
      <c r="I51" s="86">
        <v>10221</v>
      </c>
      <c r="J51" s="87">
        <v>9863</v>
      </c>
      <c r="K51" s="87">
        <v>10483</v>
      </c>
      <c r="L51" s="87">
        <v>10456</v>
      </c>
      <c r="M51" s="88">
        <v>10738</v>
      </c>
    </row>
    <row r="52" spans="2:13" ht="27.75" customHeight="1" thickBot="1" x14ac:dyDescent="0.2">
      <c r="B52" s="1211" t="s">
        <v>37</v>
      </c>
      <c r="C52" s="1212"/>
      <c r="D52" s="90"/>
      <c r="E52" s="1213" t="s">
        <v>38</v>
      </c>
      <c r="F52" s="1213"/>
      <c r="G52" s="1213"/>
      <c r="H52" s="1214"/>
      <c r="I52" s="91">
        <v>1728</v>
      </c>
      <c r="J52" s="92">
        <v>1663</v>
      </c>
      <c r="K52" s="92">
        <v>506</v>
      </c>
      <c r="L52" s="92">
        <v>2090</v>
      </c>
      <c r="M52" s="93">
        <v>2282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556</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556</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555</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551</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554</v>
      </c>
    </row>
    <row r="50" spans="1:17" ht="13.5" x14ac:dyDescent="0.15">
      <c r="B50" s="248"/>
      <c r="C50" s="244"/>
      <c r="D50" s="244"/>
      <c r="E50" s="244"/>
      <c r="F50" s="244"/>
      <c r="G50" s="1224"/>
      <c r="H50" s="1225"/>
      <c r="I50" s="1225"/>
      <c r="J50" s="1226"/>
      <c r="K50" s="345" t="s">
        <v>516</v>
      </c>
      <c r="L50" s="345" t="s">
        <v>517</v>
      </c>
      <c r="M50" s="345" t="s">
        <v>518</v>
      </c>
      <c r="N50" s="345" t="s">
        <v>519</v>
      </c>
      <c r="O50" s="345" t="s">
        <v>520</v>
      </c>
    </row>
    <row r="51" spans="1:17" ht="13.5" x14ac:dyDescent="0.15">
      <c r="B51" s="248"/>
      <c r="C51" s="244"/>
      <c r="D51" s="244"/>
      <c r="E51" s="244"/>
      <c r="F51" s="244"/>
      <c r="G51" s="1227" t="s">
        <v>549</v>
      </c>
      <c r="H51" s="1228"/>
      <c r="I51" s="1233" t="s">
        <v>547</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553</v>
      </c>
      <c r="J53" s="1237"/>
      <c r="K53" s="1244"/>
      <c r="L53" s="1244"/>
      <c r="M53" s="1244"/>
      <c r="N53" s="1244"/>
      <c r="O53" s="1244"/>
    </row>
    <row r="54" spans="1:17" ht="13.5" x14ac:dyDescent="0.15">
      <c r="A54" s="355"/>
      <c r="B54" s="248"/>
      <c r="C54" s="244"/>
      <c r="D54" s="244"/>
      <c r="E54" s="244"/>
      <c r="F54" s="244"/>
      <c r="G54" s="1231"/>
      <c r="H54" s="1232"/>
      <c r="I54" s="1237"/>
      <c r="J54" s="1237"/>
      <c r="K54" s="1245"/>
      <c r="L54" s="1245"/>
      <c r="M54" s="1245"/>
      <c r="N54" s="1245"/>
      <c r="O54" s="1245"/>
    </row>
    <row r="55" spans="1:17" ht="13.5" x14ac:dyDescent="0.15">
      <c r="A55" s="355"/>
      <c r="B55" s="248"/>
      <c r="C55" s="244"/>
      <c r="D55" s="244"/>
      <c r="E55" s="244"/>
      <c r="F55" s="244"/>
      <c r="G55" s="1238" t="s">
        <v>548</v>
      </c>
      <c r="H55" s="1239"/>
      <c r="I55" s="1237" t="s">
        <v>547</v>
      </c>
      <c r="J55" s="1237"/>
      <c r="K55" s="1235"/>
      <c r="L55" s="1235"/>
      <c r="M55" s="1235"/>
      <c r="N55" s="1235"/>
      <c r="O55" s="1235"/>
    </row>
    <row r="56" spans="1:17" ht="13.5" x14ac:dyDescent="0.15">
      <c r="A56" s="355"/>
      <c r="B56" s="248"/>
      <c r="C56" s="244"/>
      <c r="D56" s="244"/>
      <c r="E56" s="244"/>
      <c r="F56" s="244"/>
      <c r="G56" s="1240"/>
      <c r="H56" s="1241"/>
      <c r="I56" s="1237"/>
      <c r="J56" s="1237"/>
      <c r="K56" s="1236"/>
      <c r="L56" s="1236"/>
      <c r="M56" s="1236"/>
      <c r="N56" s="1236"/>
      <c r="O56" s="1236"/>
    </row>
    <row r="57" spans="1:17" s="355" customFormat="1" ht="13.5" x14ac:dyDescent="0.15">
      <c r="B57" s="356"/>
      <c r="C57" s="352"/>
      <c r="D57" s="352"/>
      <c r="E57" s="352"/>
      <c r="F57" s="352"/>
      <c r="G57" s="1240"/>
      <c r="H57" s="1241"/>
      <c r="I57" s="1246" t="s">
        <v>553</v>
      </c>
      <c r="J57" s="1246"/>
      <c r="K57" s="1244"/>
      <c r="L57" s="1244"/>
      <c r="M57" s="1244"/>
      <c r="N57" s="1244"/>
      <c r="O57" s="1244"/>
      <c r="P57" s="361"/>
      <c r="Q57" s="356"/>
    </row>
    <row r="58" spans="1:17" s="355" customFormat="1" ht="13.5" x14ac:dyDescent="0.15">
      <c r="A58" s="243"/>
      <c r="B58" s="356"/>
      <c r="C58" s="352"/>
      <c r="D58" s="352"/>
      <c r="E58" s="352"/>
      <c r="F58" s="352"/>
      <c r="G58" s="1242"/>
      <c r="H58" s="1243"/>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551</v>
      </c>
      <c r="I64" s="352"/>
      <c r="J64" s="352"/>
      <c r="K64" s="352"/>
      <c r="L64" s="244"/>
      <c r="M64" s="244"/>
      <c r="N64" s="244"/>
      <c r="O64" s="244"/>
    </row>
    <row r="65" spans="2:30" ht="13.5" x14ac:dyDescent="0.15">
      <c r="B65" s="248"/>
      <c r="C65" s="244"/>
      <c r="D65" s="244"/>
      <c r="E65" s="244"/>
      <c r="F65" s="244"/>
      <c r="G65" s="1247" t="s">
        <v>557</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550</v>
      </c>
      <c r="I71" s="349"/>
      <c r="J71" s="348"/>
      <c r="K71" s="348"/>
      <c r="L71" s="347"/>
      <c r="M71" s="348"/>
      <c r="N71" s="347"/>
      <c r="O71" s="346"/>
    </row>
    <row r="72" spans="2:30" ht="13.5" x14ac:dyDescent="0.15">
      <c r="B72" s="248"/>
      <c r="C72" s="244"/>
      <c r="D72" s="244"/>
      <c r="E72" s="244"/>
      <c r="F72" s="244"/>
      <c r="G72" s="1224"/>
      <c r="H72" s="1225"/>
      <c r="I72" s="1225"/>
      <c r="J72" s="1226"/>
      <c r="K72" s="345" t="s">
        <v>516</v>
      </c>
      <c r="L72" s="345" t="s">
        <v>517</v>
      </c>
      <c r="M72" s="345" t="s">
        <v>518</v>
      </c>
      <c r="N72" s="345" t="s">
        <v>519</v>
      </c>
      <c r="O72" s="345" t="s">
        <v>520</v>
      </c>
    </row>
    <row r="73" spans="2:30" ht="13.5" x14ac:dyDescent="0.15">
      <c r="B73" s="248"/>
      <c r="C73" s="244"/>
      <c r="D73" s="244"/>
      <c r="E73" s="244"/>
      <c r="F73" s="244"/>
      <c r="G73" s="1227" t="s">
        <v>549</v>
      </c>
      <c r="H73" s="1228"/>
      <c r="I73" s="1233" t="s">
        <v>547</v>
      </c>
      <c r="J73" s="1233"/>
      <c r="K73" s="1248">
        <v>29.8</v>
      </c>
      <c r="L73" s="1248">
        <v>28.6</v>
      </c>
      <c r="M73" s="1236">
        <v>8.6</v>
      </c>
      <c r="N73" s="1236">
        <v>36.200000000000003</v>
      </c>
      <c r="O73" s="1236">
        <v>38.6</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546</v>
      </c>
      <c r="J75" s="1237"/>
      <c r="K75" s="1249">
        <v>10</v>
      </c>
      <c r="L75" s="1249">
        <v>8.8000000000000007</v>
      </c>
      <c r="M75" s="1249">
        <v>8.3000000000000007</v>
      </c>
      <c r="N75" s="1249">
        <v>8.1999999999999993</v>
      </c>
      <c r="O75" s="1249">
        <v>8.3000000000000007</v>
      </c>
      <c r="U75" s="243">
        <v>81.2</v>
      </c>
      <c r="W75" s="243">
        <v>87.2</v>
      </c>
      <c r="Y75" s="243">
        <v>99.8</v>
      </c>
      <c r="AA75" s="243">
        <v>109.5</v>
      </c>
      <c r="AC75" s="243">
        <v>115.2</v>
      </c>
    </row>
    <row r="76" spans="2:30" ht="13.5" x14ac:dyDescent="0.15">
      <c r="B76" s="248"/>
      <c r="C76" s="244"/>
      <c r="D76" s="244"/>
      <c r="E76" s="244"/>
      <c r="F76" s="244"/>
      <c r="G76" s="1231"/>
      <c r="H76" s="1232"/>
      <c r="I76" s="1237"/>
      <c r="J76" s="1237"/>
      <c r="K76" s="1245"/>
      <c r="L76" s="1245"/>
      <c r="M76" s="1245"/>
      <c r="N76" s="1245"/>
      <c r="O76" s="1245"/>
    </row>
    <row r="77" spans="2:30" ht="13.5" x14ac:dyDescent="0.15">
      <c r="B77" s="248"/>
      <c r="C77" s="244"/>
      <c r="D77" s="244"/>
      <c r="E77" s="244"/>
      <c r="F77" s="244"/>
      <c r="G77" s="1238" t="s">
        <v>548</v>
      </c>
      <c r="H77" s="1239"/>
      <c r="I77" s="1237" t="s">
        <v>547</v>
      </c>
      <c r="J77" s="1237"/>
      <c r="K77" s="1248">
        <v>40.200000000000003</v>
      </c>
      <c r="L77" s="1248">
        <v>30.7</v>
      </c>
      <c r="M77" s="1236">
        <v>22.3</v>
      </c>
      <c r="N77" s="1236">
        <v>20.3</v>
      </c>
      <c r="O77" s="1236">
        <v>13</v>
      </c>
      <c r="R77" s="243">
        <v>12.3</v>
      </c>
      <c r="T77" s="243">
        <v>11.1</v>
      </c>
    </row>
    <row r="78" spans="2:30" ht="13.5" x14ac:dyDescent="0.15">
      <c r="B78" s="248"/>
      <c r="C78" s="244"/>
      <c r="D78" s="244"/>
      <c r="E78" s="244"/>
      <c r="F78" s="244"/>
      <c r="G78" s="1240"/>
      <c r="H78" s="1241"/>
      <c r="I78" s="1237"/>
      <c r="J78" s="1237"/>
      <c r="K78" s="1248"/>
      <c r="L78" s="1248"/>
      <c r="M78" s="1236"/>
      <c r="N78" s="1236"/>
      <c r="O78" s="1236"/>
    </row>
    <row r="79" spans="2:30" ht="13.5" x14ac:dyDescent="0.15">
      <c r="B79" s="248"/>
      <c r="C79" s="244"/>
      <c r="D79" s="244"/>
      <c r="E79" s="244"/>
      <c r="F79" s="244"/>
      <c r="G79" s="1240"/>
      <c r="H79" s="1241"/>
      <c r="I79" s="1250" t="s">
        <v>546</v>
      </c>
      <c r="J79" s="1246"/>
      <c r="K79" s="1251">
        <v>10.1</v>
      </c>
      <c r="L79" s="1251">
        <v>9.1999999999999993</v>
      </c>
      <c r="M79" s="1251">
        <v>8.5</v>
      </c>
      <c r="N79" s="1251">
        <v>7.7</v>
      </c>
      <c r="O79" s="1251">
        <v>6.8</v>
      </c>
      <c r="V79" s="243">
        <v>53.5</v>
      </c>
      <c r="X79" s="243">
        <v>48.2</v>
      </c>
      <c r="Z79" s="243">
        <v>34.200000000000003</v>
      </c>
      <c r="AB79" s="243">
        <v>30.3</v>
      </c>
      <c r="AD79" s="243">
        <v>28.9</v>
      </c>
    </row>
    <row r="80" spans="2:30" ht="13.5" x14ac:dyDescent="0.15">
      <c r="B80" s="248"/>
      <c r="C80" s="244"/>
      <c r="D80" s="244"/>
      <c r="E80" s="244"/>
      <c r="F80" s="244"/>
      <c r="G80" s="1242"/>
      <c r="H80" s="1243"/>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57467</v>
      </c>
      <c r="E3" s="116"/>
      <c r="F3" s="117">
        <v>42839</v>
      </c>
      <c r="G3" s="118"/>
      <c r="H3" s="119"/>
    </row>
    <row r="4" spans="1:8" x14ac:dyDescent="0.15">
      <c r="A4" s="120"/>
      <c r="B4" s="121"/>
      <c r="C4" s="122"/>
      <c r="D4" s="123">
        <v>33823</v>
      </c>
      <c r="E4" s="124"/>
      <c r="F4" s="125">
        <v>22027</v>
      </c>
      <c r="G4" s="126"/>
      <c r="H4" s="127"/>
    </row>
    <row r="5" spans="1:8" x14ac:dyDescent="0.15">
      <c r="A5" s="108" t="s">
        <v>510</v>
      </c>
      <c r="B5" s="113"/>
      <c r="C5" s="114"/>
      <c r="D5" s="115">
        <v>53238</v>
      </c>
      <c r="E5" s="116"/>
      <c r="F5" s="117">
        <v>46819</v>
      </c>
      <c r="G5" s="118"/>
      <c r="H5" s="119"/>
    </row>
    <row r="6" spans="1:8" x14ac:dyDescent="0.15">
      <c r="A6" s="120"/>
      <c r="B6" s="121"/>
      <c r="C6" s="122"/>
      <c r="D6" s="123">
        <v>28789</v>
      </c>
      <c r="E6" s="124"/>
      <c r="F6" s="125">
        <v>24121</v>
      </c>
      <c r="G6" s="126"/>
      <c r="H6" s="127"/>
    </row>
    <row r="7" spans="1:8" x14ac:dyDescent="0.15">
      <c r="A7" s="108" t="s">
        <v>511</v>
      </c>
      <c r="B7" s="113"/>
      <c r="C7" s="114"/>
      <c r="D7" s="115">
        <v>37814</v>
      </c>
      <c r="E7" s="116"/>
      <c r="F7" s="117">
        <v>53270</v>
      </c>
      <c r="G7" s="118"/>
      <c r="H7" s="119"/>
    </row>
    <row r="8" spans="1:8" x14ac:dyDescent="0.15">
      <c r="A8" s="120"/>
      <c r="B8" s="121"/>
      <c r="C8" s="122"/>
      <c r="D8" s="123">
        <v>28160</v>
      </c>
      <c r="E8" s="124"/>
      <c r="F8" s="125">
        <v>24316</v>
      </c>
      <c r="G8" s="126"/>
      <c r="H8" s="127"/>
    </row>
    <row r="9" spans="1:8" x14ac:dyDescent="0.15">
      <c r="A9" s="108" t="s">
        <v>512</v>
      </c>
      <c r="B9" s="113"/>
      <c r="C9" s="114"/>
      <c r="D9" s="115">
        <v>95450</v>
      </c>
      <c r="E9" s="116"/>
      <c r="F9" s="117">
        <v>53292</v>
      </c>
      <c r="G9" s="118"/>
      <c r="H9" s="119"/>
    </row>
    <row r="10" spans="1:8" x14ac:dyDescent="0.15">
      <c r="A10" s="120"/>
      <c r="B10" s="121"/>
      <c r="C10" s="122"/>
      <c r="D10" s="123">
        <v>76805</v>
      </c>
      <c r="E10" s="124"/>
      <c r="F10" s="125">
        <v>28900</v>
      </c>
      <c r="G10" s="126"/>
      <c r="H10" s="127"/>
    </row>
    <row r="11" spans="1:8" x14ac:dyDescent="0.15">
      <c r="A11" s="108" t="s">
        <v>513</v>
      </c>
      <c r="B11" s="113"/>
      <c r="C11" s="114"/>
      <c r="D11" s="115">
        <v>88843</v>
      </c>
      <c r="E11" s="116"/>
      <c r="F11" s="117">
        <v>49919</v>
      </c>
      <c r="G11" s="118"/>
      <c r="H11" s="119"/>
    </row>
    <row r="12" spans="1:8" x14ac:dyDescent="0.15">
      <c r="A12" s="120"/>
      <c r="B12" s="121"/>
      <c r="C12" s="128"/>
      <c r="D12" s="123">
        <v>52994</v>
      </c>
      <c r="E12" s="124"/>
      <c r="F12" s="125">
        <v>26398</v>
      </c>
      <c r="G12" s="126"/>
      <c r="H12" s="127"/>
    </row>
    <row r="13" spans="1:8" x14ac:dyDescent="0.15">
      <c r="A13" s="108"/>
      <c r="B13" s="113"/>
      <c r="C13" s="129"/>
      <c r="D13" s="130">
        <v>66562</v>
      </c>
      <c r="E13" s="131"/>
      <c r="F13" s="132">
        <v>49228</v>
      </c>
      <c r="G13" s="133"/>
      <c r="H13" s="119"/>
    </row>
    <row r="14" spans="1:8" x14ac:dyDescent="0.15">
      <c r="A14" s="120"/>
      <c r="B14" s="121"/>
      <c r="C14" s="122"/>
      <c r="D14" s="123">
        <v>44114</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2.1800000000000002</v>
      </c>
      <c r="C19" s="134">
        <f>ROUND(VALUE(SUBSTITUTE(実質収支比率等に係る経年分析!G$48,"▲","-")),2)</f>
        <v>1.53</v>
      </c>
      <c r="D19" s="134">
        <f>ROUND(VALUE(SUBSTITUTE(実質収支比率等に係る経年分析!H$48,"▲","-")),2)</f>
        <v>2.86</v>
      </c>
      <c r="E19" s="134">
        <f>ROUND(VALUE(SUBSTITUTE(実質収支比率等に係る経年分析!I$48,"▲","-")),2)</f>
        <v>3.48</v>
      </c>
      <c r="F19" s="134">
        <f>ROUND(VALUE(SUBSTITUTE(実質収支比率等に係る経年分析!J$48,"▲","-")),2)</f>
        <v>3.27</v>
      </c>
    </row>
    <row r="20" spans="1:11" x14ac:dyDescent="0.15">
      <c r="A20" s="134" t="s">
        <v>43</v>
      </c>
      <c r="B20" s="134">
        <f>ROUND(VALUE(SUBSTITUTE(実質収支比率等に係る経年分析!F$47,"▲","-")),2)</f>
        <v>14.4</v>
      </c>
      <c r="C20" s="134">
        <f>ROUND(VALUE(SUBSTITUTE(実質収支比率等に係る経年分析!G$47,"▲","-")),2)</f>
        <v>14.56</v>
      </c>
      <c r="D20" s="134">
        <f>ROUND(VALUE(SUBSTITUTE(実質収支比率等に係る経年分析!H$47,"▲","-")),2)</f>
        <v>15.28</v>
      </c>
      <c r="E20" s="134">
        <f>ROUND(VALUE(SUBSTITUTE(実質収支比率等に係る経年分析!I$47,"▲","-")),2)</f>
        <v>15.05</v>
      </c>
      <c r="F20" s="134">
        <f>ROUND(VALUE(SUBSTITUTE(実質収支比率等に係る経年分析!J$47,"▲","-")),2)</f>
        <v>14.71</v>
      </c>
    </row>
    <row r="21" spans="1:11" x14ac:dyDescent="0.15">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-0.13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0.78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0.45</v>
      </c>
      <c r="H36" s="135">
        <f>IF(ROUND(VALUE(SUBSTITUTE(連結実質赤字比率に係る赤字・黒字の構成分析!I$34,"▲", "-")), 2) &lt; 0, ABS(ROUND(VALUE(SUBSTITUTE(連結実質赤字比率に係る赤字・黒字の構成分析!I$34,"▲", "-")), 2)), NA())</f>
        <v>0.54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1023</v>
      </c>
      <c r="E42" s="136"/>
      <c r="F42" s="136"/>
      <c r="G42" s="136">
        <f>'実質公債費比率（分子）の構造'!L$52</f>
        <v>983</v>
      </c>
      <c r="H42" s="136"/>
      <c r="I42" s="136"/>
      <c r="J42" s="136">
        <f>'実質公債費比率（分子）の構造'!M$52</f>
        <v>1041</v>
      </c>
      <c r="K42" s="136"/>
      <c r="L42" s="136"/>
      <c r="M42" s="136">
        <f>'実質公債費比率（分子）の構造'!N$52</f>
        <v>1050</v>
      </c>
      <c r="N42" s="136"/>
      <c r="O42" s="136"/>
      <c r="P42" s="136">
        <f>'実質公債費比率（分子）の構造'!O$52</f>
        <v>1067</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36</v>
      </c>
      <c r="C44" s="136"/>
      <c r="D44" s="136"/>
      <c r="E44" s="136">
        <f>'実質公債費比率（分子）の構造'!L$50</f>
        <v>38</v>
      </c>
      <c r="F44" s="136"/>
      <c r="G44" s="136"/>
      <c r="H44" s="136">
        <f>'実質公債費比率（分子）の構造'!M$50</f>
        <v>18</v>
      </c>
      <c r="I44" s="136"/>
      <c r="J44" s="136"/>
      <c r="K44" s="136">
        <f>'実質公債費比率（分子）の構造'!N$50</f>
        <v>17</v>
      </c>
      <c r="L44" s="136"/>
      <c r="M44" s="136"/>
      <c r="N44" s="136">
        <f>'実質公債費比率（分子）の構造'!O$50</f>
        <v>14</v>
      </c>
      <c r="O44" s="136"/>
      <c r="P44" s="136"/>
    </row>
    <row r="45" spans="1:16" x14ac:dyDescent="0.15">
      <c r="A45" s="136" t="s">
        <v>53</v>
      </c>
      <c r="B45" s="136">
        <f>'実質公債費比率（分子）の構造'!K$49</f>
        <v>94</v>
      </c>
      <c r="C45" s="136"/>
      <c r="D45" s="136"/>
      <c r="E45" s="136">
        <f>'実質公債費比率（分子）の構造'!L$49</f>
        <v>99</v>
      </c>
      <c r="F45" s="136"/>
      <c r="G45" s="136"/>
      <c r="H45" s="136">
        <f>'実質公債費比率（分子）の構造'!M$49</f>
        <v>97</v>
      </c>
      <c r="I45" s="136"/>
      <c r="J45" s="136"/>
      <c r="K45" s="136">
        <f>'実質公債費比率（分子）の構造'!N$49</f>
        <v>86</v>
      </c>
      <c r="L45" s="136"/>
      <c r="M45" s="136"/>
      <c r="N45" s="136">
        <f>'実質公債費比率（分子）の構造'!O$49</f>
        <v>87</v>
      </c>
      <c r="O45" s="136"/>
      <c r="P45" s="136"/>
    </row>
    <row r="46" spans="1:16" x14ac:dyDescent="0.15">
      <c r="A46" s="136" t="s">
        <v>54</v>
      </c>
      <c r="B46" s="136">
        <f>'実質公債費比率（分子）の構造'!K$48</f>
        <v>302</v>
      </c>
      <c r="C46" s="136"/>
      <c r="D46" s="136"/>
      <c r="E46" s="136">
        <f>'実質公債費比率（分子）の構造'!L$48</f>
        <v>328</v>
      </c>
      <c r="F46" s="136"/>
      <c r="G46" s="136"/>
      <c r="H46" s="136">
        <f>'実質公債費比率（分子）の構造'!M$48</f>
        <v>380</v>
      </c>
      <c r="I46" s="136"/>
      <c r="J46" s="136"/>
      <c r="K46" s="136">
        <f>'実質公債費比率（分子）の構造'!N$48</f>
        <v>370</v>
      </c>
      <c r="L46" s="136"/>
      <c r="M46" s="136"/>
      <c r="N46" s="136">
        <f>'実質公債費比率（分子）の構造'!O$48</f>
        <v>465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1047</v>
      </c>
      <c r="C49" s="136"/>
      <c r="D49" s="136"/>
      <c r="E49" s="136">
        <f>'実質公債費比率（分子）の構造'!L$45</f>
        <v>1033</v>
      </c>
      <c r="F49" s="136"/>
      <c r="G49" s="136"/>
      <c r="H49" s="136">
        <f>'実質公債費比率（分子）の構造'!M$45</f>
        <v>1024</v>
      </c>
      <c r="I49" s="136"/>
      <c r="J49" s="136"/>
      <c r="K49" s="136">
        <f>'実質公債費比率（分子）の構造'!N$45</f>
        <v>1029</v>
      </c>
      <c r="L49" s="136"/>
      <c r="M49" s="136"/>
      <c r="N49" s="136">
        <f>'実質公債費比率（分子）の構造'!O$45</f>
        <v>1042</v>
      </c>
      <c r="O49" s="136"/>
      <c r="P49" s="136"/>
    </row>
    <row r="50" spans="1:16" x14ac:dyDescent="0.15">
      <c r="A50" s="136" t="s">
        <v>58</v>
      </c>
      <c r="B50" s="136" t="e">
        <f>NA()</f>
        <v>#N/A</v>
      </c>
      <c r="C50" s="136">
        <f>IF(ISNUMBER('実質公債費比率（分子）の構造'!K$53),'実質公債費比率（分子）の構造'!K$53,NA())</f>
        <v>456</v>
      </c>
      <c r="D50" s="136" t="e">
        <f>NA()</f>
        <v>#N/A</v>
      </c>
      <c r="E50" s="136" t="e">
        <f>NA()</f>
        <v>#N/A</v>
      </c>
      <c r="F50" s="136">
        <f>IF(ISNUMBER('実質公債費比率（分子）の構造'!L$53),'実質公債費比率（分子）の構造'!L$53,NA())</f>
        <v>515</v>
      </c>
      <c r="G50" s="136" t="e">
        <f>NA()</f>
        <v>#N/A</v>
      </c>
      <c r="H50" s="136" t="e">
        <f>NA()</f>
        <v>#N/A</v>
      </c>
      <c r="I50" s="136">
        <f>IF(ISNUMBER('実質公債費比率（分子）の構造'!M$53),'実質公債費比率（分子）の構造'!M$53,NA())</f>
        <v>478</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541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10221</v>
      </c>
      <c r="E56" s="135"/>
      <c r="F56" s="135"/>
      <c r="G56" s="135">
        <f>'将来負担比率（分子）の構造'!J$51</f>
        <v>9863</v>
      </c>
      <c r="H56" s="135"/>
      <c r="I56" s="135"/>
      <c r="J56" s="135">
        <f>'将来負担比率（分子）の構造'!K$51</f>
        <v>10483</v>
      </c>
      <c r="K56" s="135"/>
      <c r="L56" s="135"/>
      <c r="M56" s="135">
        <f>'将来負担比率（分子）の構造'!L$51</f>
        <v>10456</v>
      </c>
      <c r="N56" s="135"/>
      <c r="O56" s="135"/>
      <c r="P56" s="135">
        <f>'将来負担比率（分子）の構造'!M$51</f>
        <v>10738</v>
      </c>
    </row>
    <row r="57" spans="1:16" x14ac:dyDescent="0.15">
      <c r="A57" s="135" t="s">
        <v>35</v>
      </c>
      <c r="B57" s="135"/>
      <c r="C57" s="135"/>
      <c r="D57" s="135">
        <f>'将来負担比率（分子）の構造'!I$50</f>
        <v>1115</v>
      </c>
      <c r="E57" s="135"/>
      <c r="F57" s="135"/>
      <c r="G57" s="135">
        <f>'将来負担比率（分子）の構造'!J$50</f>
        <v>1190</v>
      </c>
      <c r="H57" s="135"/>
      <c r="I57" s="135"/>
      <c r="J57" s="135">
        <f>'将来負担比率（分子）の構造'!K$50</f>
        <v>1119</v>
      </c>
      <c r="K57" s="135"/>
      <c r="L57" s="135"/>
      <c r="M57" s="135">
        <f>'将来負担比率（分子）の構造'!L$50</f>
        <v>1114</v>
      </c>
      <c r="N57" s="135"/>
      <c r="O57" s="135"/>
      <c r="P57" s="135">
        <f>'将来負担比率（分子）の構造'!M$50</f>
        <v>1109</v>
      </c>
    </row>
    <row r="58" spans="1:16" x14ac:dyDescent="0.15">
      <c r="A58" s="135" t="s">
        <v>34</v>
      </c>
      <c r="B58" s="135"/>
      <c r="C58" s="135"/>
      <c r="D58" s="135">
        <f>'将来負担比率（分子）の構造'!I$49</f>
        <v>2989</v>
      </c>
      <c r="E58" s="135"/>
      <c r="F58" s="135"/>
      <c r="G58" s="135">
        <f>'将来負担比率（分子）の構造'!J$49</f>
        <v>2925</v>
      </c>
      <c r="H58" s="135"/>
      <c r="I58" s="135"/>
      <c r="J58" s="135">
        <f>'将来負担比率（分子）の構造'!K$49</f>
        <v>3028</v>
      </c>
      <c r="K58" s="135"/>
      <c r="L58" s="135"/>
      <c r="M58" s="135">
        <f>'将来負担比率（分子）の構造'!L$49</f>
        <v>2914</v>
      </c>
      <c r="N58" s="135"/>
      <c r="O58" s="135"/>
      <c r="P58" s="135">
        <f>'将来負担比率（分子）の構造'!M$49</f>
        <v>2696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1568</v>
      </c>
      <c r="C62" s="135"/>
      <c r="D62" s="135"/>
      <c r="E62" s="135">
        <f>'将来負担比率（分子）の構造'!J$45</f>
        <v>1511</v>
      </c>
      <c r="F62" s="135"/>
      <c r="G62" s="135"/>
      <c r="H62" s="135">
        <f>'将来負担比率（分子）の構造'!K$45</f>
        <v>1431</v>
      </c>
      <c r="I62" s="135"/>
      <c r="J62" s="135"/>
      <c r="K62" s="135">
        <f>'将来負担比率（分子）の構造'!L$45</f>
        <v>1435</v>
      </c>
      <c r="L62" s="135"/>
      <c r="M62" s="135"/>
      <c r="N62" s="135">
        <f>'将来負担比率（分子）の構造'!M$45</f>
        <v>1336</v>
      </c>
      <c r="O62" s="135"/>
      <c r="P62" s="135"/>
    </row>
    <row r="63" spans="1:16" x14ac:dyDescent="0.15">
      <c r="A63" s="135" t="s">
        <v>28</v>
      </c>
      <c r="B63" s="135">
        <f>'将来負担比率（分子）の構造'!I$44</f>
        <v>514</v>
      </c>
      <c r="C63" s="135"/>
      <c r="D63" s="135"/>
      <c r="E63" s="135">
        <f>'将来負担比率（分子）の構造'!J$44</f>
        <v>536</v>
      </c>
      <c r="F63" s="135"/>
      <c r="G63" s="135"/>
      <c r="H63" s="135">
        <f>'将来負担比率（分子）の構造'!K$44</f>
        <v>579</v>
      </c>
      <c r="I63" s="135"/>
      <c r="J63" s="135"/>
      <c r="K63" s="135">
        <f>'将来負担比率（分子）の構造'!L$44</f>
        <v>1500</v>
      </c>
      <c r="L63" s="135"/>
      <c r="M63" s="135"/>
      <c r="N63" s="135">
        <f>'将来負担比率（分子）の構造'!M$44</f>
        <v>1390</v>
      </c>
      <c r="O63" s="135"/>
      <c r="P63" s="135"/>
    </row>
    <row r="64" spans="1:16" x14ac:dyDescent="0.15">
      <c r="A64" s="135" t="s">
        <v>27</v>
      </c>
      <c r="B64" s="135">
        <f>'将来負担比率（分子）の構造'!I$43</f>
        <v>3549</v>
      </c>
      <c r="C64" s="135"/>
      <c r="D64" s="135"/>
      <c r="E64" s="135">
        <f>'将来負担比率（分子）の構造'!J$43</f>
        <v>3565</v>
      </c>
      <c r="F64" s="135"/>
      <c r="G64" s="135"/>
      <c r="H64" s="135">
        <f>'将来負担比率（分子）の構造'!K$43</f>
        <v>3487</v>
      </c>
      <c r="I64" s="135"/>
      <c r="J64" s="135"/>
      <c r="K64" s="135">
        <f>'将来負担比率（分子）の構造'!L$43</f>
        <v>3414</v>
      </c>
      <c r="L64" s="135"/>
      <c r="M64" s="135"/>
      <c r="N64" s="135">
        <f>'将来負担比率（分子）の構造'!M$43</f>
        <v>3349</v>
      </c>
      <c r="O64" s="135"/>
      <c r="P64" s="135"/>
    </row>
    <row r="65" spans="1:16" x14ac:dyDescent="0.15">
      <c r="A65" s="135" t="s">
        <v>26</v>
      </c>
      <c r="B65" s="135">
        <f>'将来負担比率（分子）の構造'!I$42</f>
        <v>531</v>
      </c>
      <c r="C65" s="135"/>
      <c r="D65" s="135"/>
      <c r="E65" s="135">
        <f>'将来負担比率（分子）の構造'!J$42</f>
        <v>479</v>
      </c>
      <c r="F65" s="135"/>
      <c r="G65" s="135"/>
      <c r="H65" s="135">
        <f>'将来負担比率（分子）の構造'!K$42</f>
        <v>422</v>
      </c>
      <c r="I65" s="135"/>
      <c r="J65" s="135"/>
      <c r="K65" s="135">
        <f>'将来負担比率（分子）の構造'!L$42</f>
        <v>120</v>
      </c>
      <c r="L65" s="135"/>
      <c r="M65" s="135"/>
      <c r="N65" s="135">
        <f>'将来負担比率（分子）の構造'!M$42</f>
        <v>78</v>
      </c>
      <c r="O65" s="135"/>
      <c r="P65" s="135"/>
    </row>
    <row r="66" spans="1:16" x14ac:dyDescent="0.15">
      <c r="A66" s="135" t="s">
        <v>25</v>
      </c>
      <c r="B66" s="135">
        <f>'将来負担比率（分子）の構造'!I$41</f>
        <v>9891</v>
      </c>
      <c r="C66" s="135"/>
      <c r="D66" s="135"/>
      <c r="E66" s="135">
        <f>'将来負担比率（分子）の構造'!J$41</f>
        <v>9552</v>
      </c>
      <c r="F66" s="135"/>
      <c r="G66" s="135"/>
      <c r="H66" s="135">
        <f>'将来負担比率（分子）の構造'!K$41</f>
        <v>9217</v>
      </c>
      <c r="I66" s="135"/>
      <c r="J66" s="135"/>
      <c r="K66" s="135">
        <f>'将来負担比率（分子）の構造'!L$41</f>
        <v>10105</v>
      </c>
      <c r="L66" s="135"/>
      <c r="M66" s="135"/>
      <c r="N66" s="135">
        <f>'将来負担比率（分子）の構造'!M$41</f>
        <v>10672</v>
      </c>
      <c r="O66" s="135"/>
      <c r="P66" s="135"/>
    </row>
    <row r="67" spans="1:16" x14ac:dyDescent="0.15">
      <c r="A67" s="135" t="s">
        <v>62</v>
      </c>
      <c r="B67" s="135" t="e">
        <f>NA()</f>
        <v>#N/A</v>
      </c>
      <c r="C67" s="135">
        <f>IF(ISNUMBER('将来負担比率（分子）の構造'!I$52), IF('将来負担比率（分子）の構造'!I$52 &lt; 0, 0, '将来負担比率（分子）の構造'!I$52), NA())</f>
        <v>1728</v>
      </c>
      <c r="D67" s="135" t="e">
        <f>NA()</f>
        <v>#N/A</v>
      </c>
      <c r="E67" s="135" t="e">
        <f>NA()</f>
        <v>#N/A</v>
      </c>
      <c r="F67" s="135">
        <f>IF(ISNUMBER('将来負担比率（分子）の構造'!J$52), IF('将来負担比率（分子）の構造'!J$52 &lt; 0, 0, '将来負担比率（分子）の構造'!J$52), NA())</f>
        <v>1663</v>
      </c>
      <c r="G67" s="135" t="e">
        <f>NA()</f>
        <v>#N/A</v>
      </c>
      <c r="H67" s="135" t="e">
        <f>NA()</f>
        <v>#N/A</v>
      </c>
      <c r="I67" s="135">
        <f>IF(ISNUMBER('将来負担比率（分子）の構造'!K$52), IF('将来負担比率（分子）の構造'!K$52 &lt; 0, 0, '将来負担比率（分子）の構造'!K$52), NA())</f>
        <v>506</v>
      </c>
      <c r="J67" s="135" t="e">
        <f>NA()</f>
        <v>#N/A</v>
      </c>
      <c r="K67" s="135" t="e">
        <f>NA()</f>
        <v>#N/A</v>
      </c>
      <c r="L67" s="135">
        <f>IF(ISNUMBER('将来負担比率（分子）の構造'!L$52), IF('将来負担比率（分子）の構造'!L$52 &lt; 0, 0, '将来負担比率（分子）の構造'!L$52), NA())</f>
        <v>2090</v>
      </c>
      <c r="M67" s="135" t="e">
        <f>NA()</f>
        <v>#N/A</v>
      </c>
      <c r="N67" s="135" t="e">
        <f>NA()</f>
        <v>#N/A</v>
      </c>
      <c r="O67" s="135">
        <f>IF(ISNUMBER('将来負担比率（分子）の構造'!M$52), IF('将来負担比率（分子）の構造'!M$52 &lt; 0, 0, '将来負担比率（分子）の構造'!M$52), NA())</f>
        <v>2282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2592973</v>
      </c>
      <c r="S5" s="613"/>
      <c r="T5" s="613"/>
      <c r="U5" s="613"/>
      <c r="V5" s="613"/>
      <c r="W5" s="613"/>
      <c r="X5" s="613"/>
      <c r="Y5" s="614"/>
      <c r="Z5" s="615">
        <v>21.1</v>
      </c>
      <c r="AA5" s="615"/>
      <c r="AB5" s="615"/>
      <c r="AC5" s="615"/>
      <c r="AD5" s="616">
        <v>2592973</v>
      </c>
      <c r="AE5" s="616"/>
      <c r="AF5" s="616"/>
      <c r="AG5" s="616"/>
      <c r="AH5" s="616"/>
      <c r="AI5" s="616"/>
      <c r="AJ5" s="616"/>
      <c r="AK5" s="616"/>
      <c r="AL5" s="617">
        <v>39.5</v>
      </c>
      <c r="AM5" s="618"/>
      <c r="AN5" s="618"/>
      <c r="AO5" s="619"/>
      <c r="AP5" s="609" t="s">
        <v>204</v>
      </c>
      <c r="AQ5" s="610"/>
      <c r="AR5" s="610"/>
      <c r="AS5" s="610"/>
      <c r="AT5" s="610"/>
      <c r="AU5" s="610"/>
      <c r="AV5" s="610"/>
      <c r="AW5" s="610"/>
      <c r="AX5" s="610"/>
      <c r="AY5" s="610"/>
      <c r="AZ5" s="610"/>
      <c r="BA5" s="610"/>
      <c r="BB5" s="610"/>
      <c r="BC5" s="610"/>
      <c r="BD5" s="610"/>
      <c r="BE5" s="610"/>
      <c r="BF5" s="611"/>
      <c r="BG5" s="623">
        <v>2576291</v>
      </c>
      <c r="BH5" s="624"/>
      <c r="BI5" s="624"/>
      <c r="BJ5" s="624"/>
      <c r="BK5" s="624"/>
      <c r="BL5" s="624"/>
      <c r="BM5" s="624"/>
      <c r="BN5" s="625"/>
      <c r="BO5" s="626">
        <v>99.4</v>
      </c>
      <c r="BP5" s="626"/>
      <c r="BQ5" s="626"/>
      <c r="BR5" s="626"/>
      <c r="BS5" s="627">
        <v>31670</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112276</v>
      </c>
      <c r="S6" s="624"/>
      <c r="T6" s="624"/>
      <c r="U6" s="624"/>
      <c r="V6" s="624"/>
      <c r="W6" s="624"/>
      <c r="X6" s="624"/>
      <c r="Y6" s="625"/>
      <c r="Z6" s="626">
        <v>0.9</v>
      </c>
      <c r="AA6" s="626"/>
      <c r="AB6" s="626"/>
      <c r="AC6" s="626"/>
      <c r="AD6" s="627">
        <v>112276</v>
      </c>
      <c r="AE6" s="627"/>
      <c r="AF6" s="627"/>
      <c r="AG6" s="627"/>
      <c r="AH6" s="627"/>
      <c r="AI6" s="627"/>
      <c r="AJ6" s="627"/>
      <c r="AK6" s="627"/>
      <c r="AL6" s="628">
        <v>1.7</v>
      </c>
      <c r="AM6" s="629"/>
      <c r="AN6" s="629"/>
      <c r="AO6" s="630"/>
      <c r="AP6" s="620" t="s">
        <v>209</v>
      </c>
      <c r="AQ6" s="621"/>
      <c r="AR6" s="621"/>
      <c r="AS6" s="621"/>
      <c r="AT6" s="621"/>
      <c r="AU6" s="621"/>
      <c r="AV6" s="621"/>
      <c r="AW6" s="621"/>
      <c r="AX6" s="621"/>
      <c r="AY6" s="621"/>
      <c r="AZ6" s="621"/>
      <c r="BA6" s="621"/>
      <c r="BB6" s="621"/>
      <c r="BC6" s="621"/>
      <c r="BD6" s="621"/>
      <c r="BE6" s="621"/>
      <c r="BF6" s="622"/>
      <c r="BG6" s="623">
        <v>2576291</v>
      </c>
      <c r="BH6" s="624"/>
      <c r="BI6" s="624"/>
      <c r="BJ6" s="624"/>
      <c r="BK6" s="624"/>
      <c r="BL6" s="624"/>
      <c r="BM6" s="624"/>
      <c r="BN6" s="625"/>
      <c r="BO6" s="626">
        <v>99.4</v>
      </c>
      <c r="BP6" s="626"/>
      <c r="BQ6" s="626"/>
      <c r="BR6" s="626"/>
      <c r="BS6" s="627">
        <v>31670</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147984</v>
      </c>
      <c r="CS6" s="624"/>
      <c r="CT6" s="624"/>
      <c r="CU6" s="624"/>
      <c r="CV6" s="624"/>
      <c r="CW6" s="624"/>
      <c r="CX6" s="624"/>
      <c r="CY6" s="625"/>
      <c r="CZ6" s="626">
        <v>1.2</v>
      </c>
      <c r="DA6" s="626"/>
      <c r="DB6" s="626"/>
      <c r="DC6" s="626"/>
      <c r="DD6" s="632" t="s">
        <v>211</v>
      </c>
      <c r="DE6" s="624"/>
      <c r="DF6" s="624"/>
      <c r="DG6" s="624"/>
      <c r="DH6" s="624"/>
      <c r="DI6" s="624"/>
      <c r="DJ6" s="624"/>
      <c r="DK6" s="624"/>
      <c r="DL6" s="624"/>
      <c r="DM6" s="624"/>
      <c r="DN6" s="624"/>
      <c r="DO6" s="624"/>
      <c r="DP6" s="625"/>
      <c r="DQ6" s="632">
        <v>147975</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4073</v>
      </c>
      <c r="S7" s="624"/>
      <c r="T7" s="624"/>
      <c r="U7" s="624"/>
      <c r="V7" s="624"/>
      <c r="W7" s="624"/>
      <c r="X7" s="624"/>
      <c r="Y7" s="625"/>
      <c r="Z7" s="626">
        <v>0</v>
      </c>
      <c r="AA7" s="626"/>
      <c r="AB7" s="626"/>
      <c r="AC7" s="626"/>
      <c r="AD7" s="627">
        <v>4073</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1118161</v>
      </c>
      <c r="BH7" s="624"/>
      <c r="BI7" s="624"/>
      <c r="BJ7" s="624"/>
      <c r="BK7" s="624"/>
      <c r="BL7" s="624"/>
      <c r="BM7" s="624"/>
      <c r="BN7" s="625"/>
      <c r="BO7" s="626">
        <v>43.1</v>
      </c>
      <c r="BP7" s="626"/>
      <c r="BQ7" s="626"/>
      <c r="BR7" s="626"/>
      <c r="BS7" s="627">
        <v>31670</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1122597</v>
      </c>
      <c r="CS7" s="624"/>
      <c r="CT7" s="624"/>
      <c r="CU7" s="624"/>
      <c r="CV7" s="624"/>
      <c r="CW7" s="624"/>
      <c r="CX7" s="624"/>
      <c r="CY7" s="625"/>
      <c r="CZ7" s="626">
        <v>9.3000000000000007</v>
      </c>
      <c r="DA7" s="626"/>
      <c r="DB7" s="626"/>
      <c r="DC7" s="626"/>
      <c r="DD7" s="632">
        <v>116230</v>
      </c>
      <c r="DE7" s="624"/>
      <c r="DF7" s="624"/>
      <c r="DG7" s="624"/>
      <c r="DH7" s="624"/>
      <c r="DI7" s="624"/>
      <c r="DJ7" s="624"/>
      <c r="DK7" s="624"/>
      <c r="DL7" s="624"/>
      <c r="DM7" s="624"/>
      <c r="DN7" s="624"/>
      <c r="DO7" s="624"/>
      <c r="DP7" s="625"/>
      <c r="DQ7" s="632">
        <v>922907</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8143</v>
      </c>
      <c r="S8" s="624"/>
      <c r="T8" s="624"/>
      <c r="U8" s="624"/>
      <c r="V8" s="624"/>
      <c r="W8" s="624"/>
      <c r="X8" s="624"/>
      <c r="Y8" s="625"/>
      <c r="Z8" s="626">
        <v>0.1</v>
      </c>
      <c r="AA8" s="626"/>
      <c r="AB8" s="626"/>
      <c r="AC8" s="626"/>
      <c r="AD8" s="627">
        <v>8143</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44226</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3416119</v>
      </c>
      <c r="CS8" s="624"/>
      <c r="CT8" s="624"/>
      <c r="CU8" s="624"/>
      <c r="CV8" s="624"/>
      <c r="CW8" s="624"/>
      <c r="CX8" s="624"/>
      <c r="CY8" s="625"/>
      <c r="CZ8" s="626">
        <v>28.4</v>
      </c>
      <c r="DA8" s="626"/>
      <c r="DB8" s="626"/>
      <c r="DC8" s="626"/>
      <c r="DD8" s="632">
        <v>9561</v>
      </c>
      <c r="DE8" s="624"/>
      <c r="DF8" s="624"/>
      <c r="DG8" s="624"/>
      <c r="DH8" s="624"/>
      <c r="DI8" s="624"/>
      <c r="DJ8" s="624"/>
      <c r="DK8" s="624"/>
      <c r="DL8" s="624"/>
      <c r="DM8" s="624"/>
      <c r="DN8" s="624"/>
      <c r="DO8" s="624"/>
      <c r="DP8" s="625"/>
      <c r="DQ8" s="632">
        <v>1717208</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6778</v>
      </c>
      <c r="S9" s="624"/>
      <c r="T9" s="624"/>
      <c r="U9" s="624"/>
      <c r="V9" s="624"/>
      <c r="W9" s="624"/>
      <c r="X9" s="624"/>
      <c r="Y9" s="625"/>
      <c r="Z9" s="626">
        <v>0.1</v>
      </c>
      <c r="AA9" s="626"/>
      <c r="AB9" s="626"/>
      <c r="AC9" s="626"/>
      <c r="AD9" s="627">
        <v>6778</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914554</v>
      </c>
      <c r="BH9" s="624"/>
      <c r="BI9" s="624"/>
      <c r="BJ9" s="624"/>
      <c r="BK9" s="624"/>
      <c r="BL9" s="624"/>
      <c r="BM9" s="624"/>
      <c r="BN9" s="625"/>
      <c r="BO9" s="626">
        <v>35.299999999999997</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1102409</v>
      </c>
      <c r="CS9" s="624"/>
      <c r="CT9" s="624"/>
      <c r="CU9" s="624"/>
      <c r="CV9" s="624"/>
      <c r="CW9" s="624"/>
      <c r="CX9" s="624"/>
      <c r="CY9" s="625"/>
      <c r="CZ9" s="626">
        <v>9.1999999999999993</v>
      </c>
      <c r="DA9" s="626"/>
      <c r="DB9" s="626"/>
      <c r="DC9" s="626"/>
      <c r="DD9" s="632">
        <v>13321</v>
      </c>
      <c r="DE9" s="624"/>
      <c r="DF9" s="624"/>
      <c r="DG9" s="624"/>
      <c r="DH9" s="624"/>
      <c r="DI9" s="624"/>
      <c r="DJ9" s="624"/>
      <c r="DK9" s="624"/>
      <c r="DL9" s="624"/>
      <c r="DM9" s="624"/>
      <c r="DN9" s="624"/>
      <c r="DO9" s="624"/>
      <c r="DP9" s="625"/>
      <c r="DQ9" s="632">
        <v>969407</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514844</v>
      </c>
      <c r="S10" s="624"/>
      <c r="T10" s="624"/>
      <c r="U10" s="624"/>
      <c r="V10" s="624"/>
      <c r="W10" s="624"/>
      <c r="X10" s="624"/>
      <c r="Y10" s="625"/>
      <c r="Z10" s="626">
        <v>4.2</v>
      </c>
      <c r="AA10" s="626"/>
      <c r="AB10" s="626"/>
      <c r="AC10" s="626"/>
      <c r="AD10" s="627">
        <v>514844</v>
      </c>
      <c r="AE10" s="627"/>
      <c r="AF10" s="627"/>
      <c r="AG10" s="627"/>
      <c r="AH10" s="627"/>
      <c r="AI10" s="627"/>
      <c r="AJ10" s="627"/>
      <c r="AK10" s="627"/>
      <c r="AL10" s="628">
        <v>7.8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63265</v>
      </c>
      <c r="BH10" s="624"/>
      <c r="BI10" s="624"/>
      <c r="BJ10" s="624"/>
      <c r="BK10" s="624"/>
      <c r="BL10" s="624"/>
      <c r="BM10" s="624"/>
      <c r="BN10" s="625"/>
      <c r="BO10" s="626">
        <v>2.4</v>
      </c>
      <c r="BP10" s="626"/>
      <c r="BQ10" s="626"/>
      <c r="BR10" s="626"/>
      <c r="BS10" s="632">
        <v>12617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64836</v>
      </c>
      <c r="CS10" s="624"/>
      <c r="CT10" s="624"/>
      <c r="CU10" s="624"/>
      <c r="CV10" s="624"/>
      <c r="CW10" s="624"/>
      <c r="CX10" s="624"/>
      <c r="CY10" s="625"/>
      <c r="CZ10" s="626">
        <v>0.5</v>
      </c>
      <c r="DA10" s="626"/>
      <c r="DB10" s="626"/>
      <c r="DC10" s="626"/>
      <c r="DD10" s="632">
        <v>25499</v>
      </c>
      <c r="DE10" s="624"/>
      <c r="DF10" s="624"/>
      <c r="DG10" s="624"/>
      <c r="DH10" s="624"/>
      <c r="DI10" s="624"/>
      <c r="DJ10" s="624"/>
      <c r="DK10" s="624"/>
      <c r="DL10" s="624"/>
      <c r="DM10" s="624"/>
      <c r="DN10" s="624"/>
      <c r="DO10" s="624"/>
      <c r="DP10" s="625"/>
      <c r="DQ10" s="632">
        <v>34836</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5154</v>
      </c>
      <c r="S11" s="624"/>
      <c r="T11" s="624"/>
      <c r="U11" s="624"/>
      <c r="V11" s="624"/>
      <c r="W11" s="624"/>
      <c r="X11" s="624"/>
      <c r="Y11" s="625"/>
      <c r="Z11" s="626">
        <v>0</v>
      </c>
      <c r="AA11" s="626"/>
      <c r="AB11" s="626"/>
      <c r="AC11" s="626"/>
      <c r="AD11" s="627">
        <v>5154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96116</v>
      </c>
      <c r="BH11" s="624"/>
      <c r="BI11" s="624"/>
      <c r="BJ11" s="624"/>
      <c r="BK11" s="624"/>
      <c r="BL11" s="624"/>
      <c r="BM11" s="624"/>
      <c r="BN11" s="625"/>
      <c r="BO11" s="626">
        <v>3.7</v>
      </c>
      <c r="BP11" s="626"/>
      <c r="BQ11" s="626"/>
      <c r="BR11" s="626"/>
      <c r="BS11" s="632">
        <v>19053</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252598</v>
      </c>
      <c r="CS11" s="624"/>
      <c r="CT11" s="624"/>
      <c r="CU11" s="624"/>
      <c r="CV11" s="624"/>
      <c r="CW11" s="624"/>
      <c r="CX11" s="624"/>
      <c r="CY11" s="625"/>
      <c r="CZ11" s="626">
        <v>2.1</v>
      </c>
      <c r="DA11" s="626"/>
      <c r="DB11" s="626"/>
      <c r="DC11" s="626"/>
      <c r="DD11" s="632">
        <v>54702</v>
      </c>
      <c r="DE11" s="624"/>
      <c r="DF11" s="624"/>
      <c r="DG11" s="624"/>
      <c r="DH11" s="624"/>
      <c r="DI11" s="624"/>
      <c r="DJ11" s="624"/>
      <c r="DK11" s="624"/>
      <c r="DL11" s="624"/>
      <c r="DM11" s="624"/>
      <c r="DN11" s="624"/>
      <c r="DO11" s="624"/>
      <c r="DP11" s="625"/>
      <c r="DQ11" s="632">
        <v>163940</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1190150</v>
      </c>
      <c r="BH12" s="624"/>
      <c r="BI12" s="624"/>
      <c r="BJ12" s="624"/>
      <c r="BK12" s="624"/>
      <c r="BL12" s="624"/>
      <c r="BM12" s="624"/>
      <c r="BN12" s="625"/>
      <c r="BO12" s="626">
        <v>45.9</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306002</v>
      </c>
      <c r="CS12" s="624"/>
      <c r="CT12" s="624"/>
      <c r="CU12" s="624"/>
      <c r="CV12" s="624"/>
      <c r="CW12" s="624"/>
      <c r="CX12" s="624"/>
      <c r="CY12" s="625"/>
      <c r="CZ12" s="626">
        <v>2.5</v>
      </c>
      <c r="DA12" s="626"/>
      <c r="DB12" s="626"/>
      <c r="DC12" s="626"/>
      <c r="DD12" s="632">
        <v>13662</v>
      </c>
      <c r="DE12" s="624"/>
      <c r="DF12" s="624"/>
      <c r="DG12" s="624"/>
      <c r="DH12" s="624"/>
      <c r="DI12" s="624"/>
      <c r="DJ12" s="624"/>
      <c r="DK12" s="624"/>
      <c r="DL12" s="624"/>
      <c r="DM12" s="624"/>
      <c r="DN12" s="624"/>
      <c r="DO12" s="624"/>
      <c r="DP12" s="625"/>
      <c r="DQ12" s="632">
        <v>245680</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17031</v>
      </c>
      <c r="S13" s="624"/>
      <c r="T13" s="624"/>
      <c r="U13" s="624"/>
      <c r="V13" s="624"/>
      <c r="W13" s="624"/>
      <c r="X13" s="624"/>
      <c r="Y13" s="625"/>
      <c r="Z13" s="626">
        <v>0.1</v>
      </c>
      <c r="AA13" s="626"/>
      <c r="AB13" s="626"/>
      <c r="AC13" s="626"/>
      <c r="AD13" s="627">
        <v>17031</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1183678</v>
      </c>
      <c r="BH13" s="624"/>
      <c r="BI13" s="624"/>
      <c r="BJ13" s="624"/>
      <c r="BK13" s="624"/>
      <c r="BL13" s="624"/>
      <c r="BM13" s="624"/>
      <c r="BN13" s="625"/>
      <c r="BO13" s="626">
        <v>45.6</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1949403</v>
      </c>
      <c r="CS13" s="624"/>
      <c r="CT13" s="624"/>
      <c r="CU13" s="624"/>
      <c r="CV13" s="624"/>
      <c r="CW13" s="624"/>
      <c r="CX13" s="624"/>
      <c r="CY13" s="625"/>
      <c r="CZ13" s="626">
        <v>16.2</v>
      </c>
      <c r="DA13" s="626"/>
      <c r="DB13" s="626"/>
      <c r="DC13" s="626"/>
      <c r="DD13" s="632">
        <v>1084373</v>
      </c>
      <c r="DE13" s="624"/>
      <c r="DF13" s="624"/>
      <c r="DG13" s="624"/>
      <c r="DH13" s="624"/>
      <c r="DI13" s="624"/>
      <c r="DJ13" s="624"/>
      <c r="DK13" s="624"/>
      <c r="DL13" s="624"/>
      <c r="DM13" s="624"/>
      <c r="DN13" s="624"/>
      <c r="DO13" s="624"/>
      <c r="DP13" s="625"/>
      <c r="DQ13" s="632">
        <v>1087483</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60458</v>
      </c>
      <c r="BH14" s="624"/>
      <c r="BI14" s="624"/>
      <c r="BJ14" s="624"/>
      <c r="BK14" s="624"/>
      <c r="BL14" s="624"/>
      <c r="BM14" s="624"/>
      <c r="BN14" s="625"/>
      <c r="BO14" s="626">
        <v>2.2999999999999998</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500191</v>
      </c>
      <c r="CS14" s="624"/>
      <c r="CT14" s="624"/>
      <c r="CU14" s="624"/>
      <c r="CV14" s="624"/>
      <c r="CW14" s="624"/>
      <c r="CX14" s="624"/>
      <c r="CY14" s="625"/>
      <c r="CZ14" s="626">
        <v>4.2</v>
      </c>
      <c r="DA14" s="626"/>
      <c r="DB14" s="626"/>
      <c r="DC14" s="626"/>
      <c r="DD14" s="632" t="s">
        <v>107</v>
      </c>
      <c r="DE14" s="624"/>
      <c r="DF14" s="624"/>
      <c r="DG14" s="624"/>
      <c r="DH14" s="624"/>
      <c r="DI14" s="624"/>
      <c r="DJ14" s="624"/>
      <c r="DK14" s="624"/>
      <c r="DL14" s="624"/>
      <c r="DM14" s="624"/>
      <c r="DN14" s="624"/>
      <c r="DO14" s="624"/>
      <c r="DP14" s="625"/>
      <c r="DQ14" s="632">
        <v>500191</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13886</v>
      </c>
      <c r="S15" s="624"/>
      <c r="T15" s="624"/>
      <c r="U15" s="624"/>
      <c r="V15" s="624"/>
      <c r="W15" s="624"/>
      <c r="X15" s="624"/>
      <c r="Y15" s="625"/>
      <c r="Z15" s="626">
        <v>0.1</v>
      </c>
      <c r="AA15" s="626"/>
      <c r="AB15" s="626"/>
      <c r="AC15" s="626"/>
      <c r="AD15" s="627">
        <v>13886</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207522</v>
      </c>
      <c r="BH15" s="624"/>
      <c r="BI15" s="624"/>
      <c r="BJ15" s="624"/>
      <c r="BK15" s="624"/>
      <c r="BL15" s="624"/>
      <c r="BM15" s="624"/>
      <c r="BN15" s="625"/>
      <c r="BO15" s="626">
        <v>8</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2109828</v>
      </c>
      <c r="CS15" s="624"/>
      <c r="CT15" s="624"/>
      <c r="CU15" s="624"/>
      <c r="CV15" s="624"/>
      <c r="CW15" s="624"/>
      <c r="CX15" s="624"/>
      <c r="CY15" s="625"/>
      <c r="CZ15" s="626">
        <v>17.600000000000001</v>
      </c>
      <c r="DA15" s="626"/>
      <c r="DB15" s="626"/>
      <c r="DC15" s="626"/>
      <c r="DD15" s="632">
        <v>1221796</v>
      </c>
      <c r="DE15" s="624"/>
      <c r="DF15" s="624"/>
      <c r="DG15" s="624"/>
      <c r="DH15" s="624"/>
      <c r="DI15" s="624"/>
      <c r="DJ15" s="624"/>
      <c r="DK15" s="624"/>
      <c r="DL15" s="624"/>
      <c r="DM15" s="624"/>
      <c r="DN15" s="624"/>
      <c r="DO15" s="624"/>
      <c r="DP15" s="625"/>
      <c r="DQ15" s="632">
        <v>923220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3475975</v>
      </c>
      <c r="S16" s="624"/>
      <c r="T16" s="624"/>
      <c r="U16" s="624"/>
      <c r="V16" s="624"/>
      <c r="W16" s="624"/>
      <c r="X16" s="624"/>
      <c r="Y16" s="625"/>
      <c r="Z16" s="626">
        <v>28.3</v>
      </c>
      <c r="AA16" s="626"/>
      <c r="AB16" s="626"/>
      <c r="AC16" s="626"/>
      <c r="AD16" s="627">
        <v>3282980</v>
      </c>
      <c r="AE16" s="627"/>
      <c r="AF16" s="627"/>
      <c r="AG16" s="627"/>
      <c r="AH16" s="627"/>
      <c r="AI16" s="627"/>
      <c r="AJ16" s="627"/>
      <c r="AK16" s="627"/>
      <c r="AL16" s="628">
        <v>50</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3282980</v>
      </c>
      <c r="S17" s="624"/>
      <c r="T17" s="624"/>
      <c r="U17" s="624"/>
      <c r="V17" s="624"/>
      <c r="W17" s="624"/>
      <c r="X17" s="624"/>
      <c r="Y17" s="625"/>
      <c r="Z17" s="626">
        <v>26.8</v>
      </c>
      <c r="AA17" s="626"/>
      <c r="AB17" s="626"/>
      <c r="AC17" s="626"/>
      <c r="AD17" s="627">
        <v>3282980</v>
      </c>
      <c r="AE17" s="627"/>
      <c r="AF17" s="627"/>
      <c r="AG17" s="627"/>
      <c r="AH17" s="627"/>
      <c r="AI17" s="627"/>
      <c r="AJ17" s="627"/>
      <c r="AK17" s="627"/>
      <c r="AL17" s="628">
        <v>50</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1047820</v>
      </c>
      <c r="CS17" s="624"/>
      <c r="CT17" s="624"/>
      <c r="CU17" s="624"/>
      <c r="CV17" s="624"/>
      <c r="CW17" s="624"/>
      <c r="CX17" s="624"/>
      <c r="CY17" s="625"/>
      <c r="CZ17" s="626">
        <v>8.6999999999999993</v>
      </c>
      <c r="DA17" s="626"/>
      <c r="DB17" s="626"/>
      <c r="DC17" s="626"/>
      <c r="DD17" s="632" t="s">
        <v>107</v>
      </c>
      <c r="DE17" s="624"/>
      <c r="DF17" s="624"/>
      <c r="DG17" s="624"/>
      <c r="DH17" s="624"/>
      <c r="DI17" s="624"/>
      <c r="DJ17" s="624"/>
      <c r="DK17" s="624"/>
      <c r="DL17" s="624"/>
      <c r="DM17" s="624"/>
      <c r="DN17" s="624"/>
      <c r="DO17" s="624"/>
      <c r="DP17" s="625"/>
      <c r="DQ17" s="632">
        <v>931729</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192995</v>
      </c>
      <c r="S18" s="624"/>
      <c r="T18" s="624"/>
      <c r="U18" s="624"/>
      <c r="V18" s="624"/>
      <c r="W18" s="624"/>
      <c r="X18" s="624"/>
      <c r="Y18" s="625"/>
      <c r="Z18" s="626">
        <v>1.6</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16682</v>
      </c>
      <c r="BH19" s="624"/>
      <c r="BI19" s="624"/>
      <c r="BJ19" s="624"/>
      <c r="BK19" s="624"/>
      <c r="BL19" s="624"/>
      <c r="BM19" s="624"/>
      <c r="BN19" s="625"/>
      <c r="BO19" s="626">
        <v>0.6</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6751133</v>
      </c>
      <c r="S20" s="624"/>
      <c r="T20" s="624"/>
      <c r="U20" s="624"/>
      <c r="V20" s="624"/>
      <c r="W20" s="624"/>
      <c r="X20" s="624"/>
      <c r="Y20" s="625"/>
      <c r="Z20" s="626">
        <v>55</v>
      </c>
      <c r="AA20" s="626"/>
      <c r="AB20" s="626"/>
      <c r="AC20" s="626"/>
      <c r="AD20" s="627">
        <v>6558138</v>
      </c>
      <c r="AE20" s="627"/>
      <c r="AF20" s="627"/>
      <c r="AG20" s="627"/>
      <c r="AH20" s="627"/>
      <c r="AI20" s="627"/>
      <c r="AJ20" s="627"/>
      <c r="AK20" s="627"/>
      <c r="AL20" s="628">
        <v>99.9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16682</v>
      </c>
      <c r="BH20" s="624"/>
      <c r="BI20" s="624"/>
      <c r="BJ20" s="624"/>
      <c r="BK20" s="624"/>
      <c r="BL20" s="624"/>
      <c r="BM20" s="624"/>
      <c r="BN20" s="625"/>
      <c r="BO20" s="626">
        <v>0.6</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12019787</v>
      </c>
      <c r="CS20" s="624"/>
      <c r="CT20" s="624"/>
      <c r="CU20" s="624"/>
      <c r="CV20" s="624"/>
      <c r="CW20" s="624"/>
      <c r="CX20" s="624"/>
      <c r="CY20" s="625"/>
      <c r="CZ20" s="626">
        <v>100</v>
      </c>
      <c r="DA20" s="626"/>
      <c r="DB20" s="626"/>
      <c r="DC20" s="626"/>
      <c r="DD20" s="632">
        <v>2539144</v>
      </c>
      <c r="DE20" s="624"/>
      <c r="DF20" s="624"/>
      <c r="DG20" s="624"/>
      <c r="DH20" s="624"/>
      <c r="DI20" s="624"/>
      <c r="DJ20" s="624"/>
      <c r="DK20" s="624"/>
      <c r="DL20" s="624"/>
      <c r="DM20" s="624"/>
      <c r="DN20" s="624"/>
      <c r="DO20" s="624"/>
      <c r="DP20" s="625"/>
      <c r="DQ20" s="632">
        <v>7644576</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3374</v>
      </c>
      <c r="S21" s="624"/>
      <c r="T21" s="624"/>
      <c r="U21" s="624"/>
      <c r="V21" s="624"/>
      <c r="W21" s="624"/>
      <c r="X21" s="624"/>
      <c r="Y21" s="625"/>
      <c r="Z21" s="626">
        <v>0</v>
      </c>
      <c r="AA21" s="626"/>
      <c r="AB21" s="626"/>
      <c r="AC21" s="626"/>
      <c r="AD21" s="627">
        <v>3374</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16682</v>
      </c>
      <c r="BH21" s="624"/>
      <c r="BI21" s="624"/>
      <c r="BJ21" s="624"/>
      <c r="BK21" s="624"/>
      <c r="BL21" s="624"/>
      <c r="BM21" s="624"/>
      <c r="BN21" s="625"/>
      <c r="BO21" s="626">
        <v>0.6</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222537</v>
      </c>
      <c r="S22" s="624"/>
      <c r="T22" s="624"/>
      <c r="U22" s="624"/>
      <c r="V22" s="624"/>
      <c r="W22" s="624"/>
      <c r="X22" s="624"/>
      <c r="Y22" s="625"/>
      <c r="Z22" s="626">
        <v>1.8</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202700</v>
      </c>
      <c r="S23" s="624"/>
      <c r="T23" s="624"/>
      <c r="U23" s="624"/>
      <c r="V23" s="624"/>
      <c r="W23" s="624"/>
      <c r="X23" s="624"/>
      <c r="Y23" s="625"/>
      <c r="Z23" s="626">
        <v>1.7</v>
      </c>
      <c r="AA23" s="626"/>
      <c r="AB23" s="626"/>
      <c r="AC23" s="626"/>
      <c r="AD23" s="627" t="s">
        <v>107</v>
      </c>
      <c r="AE23" s="627"/>
      <c r="AF23" s="627"/>
      <c r="AG23" s="627"/>
      <c r="AH23" s="627"/>
      <c r="AI23" s="627"/>
      <c r="AJ23" s="627"/>
      <c r="AK23" s="627"/>
      <c r="AL23" s="628" t="s">
        <v>107</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45472</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4557901</v>
      </c>
      <c r="CS24" s="613"/>
      <c r="CT24" s="613"/>
      <c r="CU24" s="613"/>
      <c r="CV24" s="613"/>
      <c r="CW24" s="613"/>
      <c r="CX24" s="613"/>
      <c r="CY24" s="614"/>
      <c r="CZ24" s="652">
        <v>37.9</v>
      </c>
      <c r="DA24" s="653"/>
      <c r="DB24" s="653"/>
      <c r="DC24" s="654"/>
      <c r="DD24" s="651">
        <v>2907672</v>
      </c>
      <c r="DE24" s="613"/>
      <c r="DF24" s="613"/>
      <c r="DG24" s="613"/>
      <c r="DH24" s="613"/>
      <c r="DI24" s="613"/>
      <c r="DJ24" s="613"/>
      <c r="DK24" s="614"/>
      <c r="DL24" s="651">
        <v>2664524</v>
      </c>
      <c r="DM24" s="613"/>
      <c r="DN24" s="613"/>
      <c r="DO24" s="613"/>
      <c r="DP24" s="613"/>
      <c r="DQ24" s="613"/>
      <c r="DR24" s="613"/>
      <c r="DS24" s="613"/>
      <c r="DT24" s="613"/>
      <c r="DU24" s="613"/>
      <c r="DV24" s="614"/>
      <c r="DW24" s="617">
        <v>38.299999999999997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1665262</v>
      </c>
      <c r="S25" s="624"/>
      <c r="T25" s="624"/>
      <c r="U25" s="624"/>
      <c r="V25" s="624"/>
      <c r="W25" s="624"/>
      <c r="X25" s="624"/>
      <c r="Y25" s="625"/>
      <c r="Z25" s="626">
        <v>13.6</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1365421</v>
      </c>
      <c r="CS25" s="655"/>
      <c r="CT25" s="655"/>
      <c r="CU25" s="655"/>
      <c r="CV25" s="655"/>
      <c r="CW25" s="655"/>
      <c r="CX25" s="655"/>
      <c r="CY25" s="656"/>
      <c r="CZ25" s="657">
        <v>11.4</v>
      </c>
      <c r="DA25" s="658"/>
      <c r="DB25" s="658"/>
      <c r="DC25" s="659"/>
      <c r="DD25" s="632">
        <v>1244858</v>
      </c>
      <c r="DE25" s="655"/>
      <c r="DF25" s="655"/>
      <c r="DG25" s="655"/>
      <c r="DH25" s="655"/>
      <c r="DI25" s="655"/>
      <c r="DJ25" s="655"/>
      <c r="DK25" s="656"/>
      <c r="DL25" s="632">
        <v>1239115</v>
      </c>
      <c r="DM25" s="655"/>
      <c r="DN25" s="655"/>
      <c r="DO25" s="655"/>
      <c r="DP25" s="655"/>
      <c r="DQ25" s="655"/>
      <c r="DR25" s="655"/>
      <c r="DS25" s="655"/>
      <c r="DT25" s="655"/>
      <c r="DU25" s="655"/>
      <c r="DV25" s="656"/>
      <c r="DW25" s="628">
        <v>17.8</v>
      </c>
      <c r="DX25" s="649"/>
      <c r="DY25" s="649"/>
      <c r="DZ25" s="649"/>
      <c r="EA25" s="649"/>
      <c r="EB25" s="649"/>
      <c r="EC25" s="650"/>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871443</v>
      </c>
      <c r="CS26" s="624"/>
      <c r="CT26" s="624"/>
      <c r="CU26" s="624"/>
      <c r="CV26" s="624"/>
      <c r="CW26" s="624"/>
      <c r="CX26" s="624"/>
      <c r="CY26" s="625"/>
      <c r="CZ26" s="657">
        <v>7.3</v>
      </c>
      <c r="DA26" s="658"/>
      <c r="DB26" s="658"/>
      <c r="DC26" s="659"/>
      <c r="DD26" s="632">
        <v>766573</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49"/>
      <c r="DY26" s="649"/>
      <c r="DZ26" s="649"/>
      <c r="EA26" s="649"/>
      <c r="EB26" s="649"/>
      <c r="EC26" s="650"/>
    </row>
    <row r="27" spans="2:133" ht="11.25" customHeight="1" x14ac:dyDescent="0.15">
      <c r="B27" s="620" t="s">
        <v>275</v>
      </c>
      <c r="C27" s="621"/>
      <c r="D27" s="621"/>
      <c r="E27" s="621"/>
      <c r="F27" s="621"/>
      <c r="G27" s="621"/>
      <c r="H27" s="621"/>
      <c r="I27" s="621"/>
      <c r="J27" s="621"/>
      <c r="K27" s="621"/>
      <c r="L27" s="621"/>
      <c r="M27" s="621"/>
      <c r="N27" s="621"/>
      <c r="O27" s="621"/>
      <c r="P27" s="621"/>
      <c r="Q27" s="622"/>
      <c r="R27" s="623">
        <v>805987</v>
      </c>
      <c r="S27" s="624"/>
      <c r="T27" s="624"/>
      <c r="U27" s="624"/>
      <c r="V27" s="624"/>
      <c r="W27" s="624"/>
      <c r="X27" s="624"/>
      <c r="Y27" s="625"/>
      <c r="Z27" s="626">
        <v>6.6</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2592973</v>
      </c>
      <c r="BH27" s="624"/>
      <c r="BI27" s="624"/>
      <c r="BJ27" s="624"/>
      <c r="BK27" s="624"/>
      <c r="BL27" s="624"/>
      <c r="BM27" s="624"/>
      <c r="BN27" s="625"/>
      <c r="BO27" s="626">
        <v>100</v>
      </c>
      <c r="BP27" s="626"/>
      <c r="BQ27" s="626"/>
      <c r="BR27" s="626"/>
      <c r="BS27" s="632">
        <v>31670</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2144660</v>
      </c>
      <c r="CS27" s="655"/>
      <c r="CT27" s="655"/>
      <c r="CU27" s="655"/>
      <c r="CV27" s="655"/>
      <c r="CW27" s="655"/>
      <c r="CX27" s="655"/>
      <c r="CY27" s="656"/>
      <c r="CZ27" s="657">
        <v>17.8</v>
      </c>
      <c r="DA27" s="658"/>
      <c r="DB27" s="658"/>
      <c r="DC27" s="659"/>
      <c r="DD27" s="632">
        <v>731085</v>
      </c>
      <c r="DE27" s="655"/>
      <c r="DF27" s="655"/>
      <c r="DG27" s="655"/>
      <c r="DH27" s="655"/>
      <c r="DI27" s="655"/>
      <c r="DJ27" s="655"/>
      <c r="DK27" s="656"/>
      <c r="DL27" s="632">
        <v>499745</v>
      </c>
      <c r="DM27" s="655"/>
      <c r="DN27" s="655"/>
      <c r="DO27" s="655"/>
      <c r="DP27" s="655"/>
      <c r="DQ27" s="655"/>
      <c r="DR27" s="655"/>
      <c r="DS27" s="655"/>
      <c r="DT27" s="655"/>
      <c r="DU27" s="655"/>
      <c r="DV27" s="656"/>
      <c r="DW27" s="628">
        <v>7.2</v>
      </c>
      <c r="DX27" s="649"/>
      <c r="DY27" s="649"/>
      <c r="DZ27" s="649"/>
      <c r="EA27" s="649"/>
      <c r="EB27" s="649"/>
      <c r="EC27" s="650"/>
    </row>
    <row r="28" spans="2:133" ht="11.25" customHeight="1" x14ac:dyDescent="0.15">
      <c r="B28" s="620" t="s">
        <v>278</v>
      </c>
      <c r="C28" s="621"/>
      <c r="D28" s="621"/>
      <c r="E28" s="621"/>
      <c r="F28" s="621"/>
      <c r="G28" s="621"/>
      <c r="H28" s="621"/>
      <c r="I28" s="621"/>
      <c r="J28" s="621"/>
      <c r="K28" s="621"/>
      <c r="L28" s="621"/>
      <c r="M28" s="621"/>
      <c r="N28" s="621"/>
      <c r="O28" s="621"/>
      <c r="P28" s="621"/>
      <c r="Q28" s="622"/>
      <c r="R28" s="623">
        <v>72086</v>
      </c>
      <c r="S28" s="624"/>
      <c r="T28" s="624"/>
      <c r="U28" s="624"/>
      <c r="V28" s="624"/>
      <c r="W28" s="624"/>
      <c r="X28" s="624"/>
      <c r="Y28" s="625"/>
      <c r="Z28" s="626">
        <v>0.6</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1047820</v>
      </c>
      <c r="CS28" s="624"/>
      <c r="CT28" s="624"/>
      <c r="CU28" s="624"/>
      <c r="CV28" s="624"/>
      <c r="CW28" s="624"/>
      <c r="CX28" s="624"/>
      <c r="CY28" s="625"/>
      <c r="CZ28" s="657">
        <v>8.6999999999999993</v>
      </c>
      <c r="DA28" s="658"/>
      <c r="DB28" s="658"/>
      <c r="DC28" s="659"/>
      <c r="DD28" s="632">
        <v>931729</v>
      </c>
      <c r="DE28" s="624"/>
      <c r="DF28" s="624"/>
      <c r="DG28" s="624"/>
      <c r="DH28" s="624"/>
      <c r="DI28" s="624"/>
      <c r="DJ28" s="624"/>
      <c r="DK28" s="625"/>
      <c r="DL28" s="632">
        <v>925664</v>
      </c>
      <c r="DM28" s="624"/>
      <c r="DN28" s="624"/>
      <c r="DO28" s="624"/>
      <c r="DP28" s="624"/>
      <c r="DQ28" s="624"/>
      <c r="DR28" s="624"/>
      <c r="DS28" s="624"/>
      <c r="DT28" s="624"/>
      <c r="DU28" s="624"/>
      <c r="DV28" s="625"/>
      <c r="DW28" s="628">
        <v>13.3</v>
      </c>
      <c r="DX28" s="649"/>
      <c r="DY28" s="649"/>
      <c r="DZ28" s="649"/>
      <c r="EA28" s="649"/>
      <c r="EB28" s="649"/>
      <c r="EC28" s="650"/>
    </row>
    <row r="29" spans="2:133" ht="11.25" customHeight="1" x14ac:dyDescent="0.15">
      <c r="B29" s="620" t="s">
        <v>280</v>
      </c>
      <c r="C29" s="621"/>
      <c r="D29" s="621"/>
      <c r="E29" s="621"/>
      <c r="F29" s="621"/>
      <c r="G29" s="621"/>
      <c r="H29" s="621"/>
      <c r="I29" s="621"/>
      <c r="J29" s="621"/>
      <c r="K29" s="621"/>
      <c r="L29" s="621"/>
      <c r="M29" s="621"/>
      <c r="N29" s="621"/>
      <c r="O29" s="621"/>
      <c r="P29" s="621"/>
      <c r="Q29" s="622"/>
      <c r="R29" s="623">
        <v>17009</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1041755</v>
      </c>
      <c r="CS29" s="655"/>
      <c r="CT29" s="655"/>
      <c r="CU29" s="655"/>
      <c r="CV29" s="655"/>
      <c r="CW29" s="655"/>
      <c r="CX29" s="655"/>
      <c r="CY29" s="656"/>
      <c r="CZ29" s="657">
        <v>8.6999999999999993</v>
      </c>
      <c r="DA29" s="658"/>
      <c r="DB29" s="658"/>
      <c r="DC29" s="659"/>
      <c r="DD29" s="632">
        <v>925664</v>
      </c>
      <c r="DE29" s="655"/>
      <c r="DF29" s="655"/>
      <c r="DG29" s="655"/>
      <c r="DH29" s="655"/>
      <c r="DI29" s="655"/>
      <c r="DJ29" s="655"/>
      <c r="DK29" s="656"/>
      <c r="DL29" s="632">
        <v>919599</v>
      </c>
      <c r="DM29" s="655"/>
      <c r="DN29" s="655"/>
      <c r="DO29" s="655"/>
      <c r="DP29" s="655"/>
      <c r="DQ29" s="655"/>
      <c r="DR29" s="655"/>
      <c r="DS29" s="655"/>
      <c r="DT29" s="655"/>
      <c r="DU29" s="655"/>
      <c r="DV29" s="656"/>
      <c r="DW29" s="628">
        <v>13.2</v>
      </c>
      <c r="DX29" s="649"/>
      <c r="DY29" s="649"/>
      <c r="DZ29" s="649"/>
      <c r="EA29" s="649"/>
      <c r="EB29" s="649"/>
      <c r="EC29" s="650"/>
    </row>
    <row r="30" spans="2:133" ht="11.25" customHeight="1" x14ac:dyDescent="0.15">
      <c r="B30" s="620" t="s">
        <v>285</v>
      </c>
      <c r="C30" s="621"/>
      <c r="D30" s="621"/>
      <c r="E30" s="621"/>
      <c r="F30" s="621"/>
      <c r="G30" s="621"/>
      <c r="H30" s="621"/>
      <c r="I30" s="621"/>
      <c r="J30" s="621"/>
      <c r="K30" s="621"/>
      <c r="L30" s="621"/>
      <c r="M30" s="621"/>
      <c r="N30" s="621"/>
      <c r="O30" s="621"/>
      <c r="P30" s="621"/>
      <c r="Q30" s="622"/>
      <c r="R30" s="623">
        <v>368893</v>
      </c>
      <c r="S30" s="624"/>
      <c r="T30" s="624"/>
      <c r="U30" s="624"/>
      <c r="V30" s="624"/>
      <c r="W30" s="624"/>
      <c r="X30" s="624"/>
      <c r="Y30" s="625"/>
      <c r="Z30" s="626">
        <v>3</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v>
      </c>
      <c r="BH30" s="682"/>
      <c r="BI30" s="682"/>
      <c r="BJ30" s="682"/>
      <c r="BK30" s="682"/>
      <c r="BL30" s="682"/>
      <c r="BM30" s="618">
        <v>96.5</v>
      </c>
      <c r="BN30" s="682"/>
      <c r="BO30" s="682"/>
      <c r="BP30" s="682"/>
      <c r="BQ30" s="683"/>
      <c r="BR30" s="681">
        <v>98.6</v>
      </c>
      <c r="BS30" s="682"/>
      <c r="BT30" s="682"/>
      <c r="BU30" s="682"/>
      <c r="BV30" s="682"/>
      <c r="BW30" s="682"/>
      <c r="BX30" s="618">
        <v>95.9</v>
      </c>
      <c r="BY30" s="682"/>
      <c r="BZ30" s="682"/>
      <c r="CA30" s="682"/>
      <c r="CB30" s="683"/>
      <c r="CD30" s="686"/>
      <c r="CE30" s="687"/>
      <c r="CF30" s="637" t="s">
        <v>288</v>
      </c>
      <c r="CG30" s="638"/>
      <c r="CH30" s="638"/>
      <c r="CI30" s="638"/>
      <c r="CJ30" s="638"/>
      <c r="CK30" s="638"/>
      <c r="CL30" s="638"/>
      <c r="CM30" s="638"/>
      <c r="CN30" s="638"/>
      <c r="CO30" s="638"/>
      <c r="CP30" s="638"/>
      <c r="CQ30" s="639"/>
      <c r="CR30" s="623">
        <v>916788</v>
      </c>
      <c r="CS30" s="624"/>
      <c r="CT30" s="624"/>
      <c r="CU30" s="624"/>
      <c r="CV30" s="624"/>
      <c r="CW30" s="624"/>
      <c r="CX30" s="624"/>
      <c r="CY30" s="625"/>
      <c r="CZ30" s="657">
        <v>7.6</v>
      </c>
      <c r="DA30" s="658"/>
      <c r="DB30" s="658"/>
      <c r="DC30" s="659"/>
      <c r="DD30" s="632">
        <v>800697</v>
      </c>
      <c r="DE30" s="624"/>
      <c r="DF30" s="624"/>
      <c r="DG30" s="624"/>
      <c r="DH30" s="624"/>
      <c r="DI30" s="624"/>
      <c r="DJ30" s="624"/>
      <c r="DK30" s="625"/>
      <c r="DL30" s="632">
        <v>800697</v>
      </c>
      <c r="DM30" s="624"/>
      <c r="DN30" s="624"/>
      <c r="DO30" s="624"/>
      <c r="DP30" s="624"/>
      <c r="DQ30" s="624"/>
      <c r="DR30" s="624"/>
      <c r="DS30" s="624"/>
      <c r="DT30" s="624"/>
      <c r="DU30" s="624"/>
      <c r="DV30" s="625"/>
      <c r="DW30" s="628">
        <v>11.5</v>
      </c>
      <c r="DX30" s="649"/>
      <c r="DY30" s="649"/>
      <c r="DZ30" s="649"/>
      <c r="EA30" s="649"/>
      <c r="EB30" s="649"/>
      <c r="EC30" s="650"/>
    </row>
    <row r="31" spans="2:133" ht="11.25" customHeight="1" x14ac:dyDescent="0.15">
      <c r="B31" s="620" t="s">
        <v>289</v>
      </c>
      <c r="C31" s="621"/>
      <c r="D31" s="621"/>
      <c r="E31" s="621"/>
      <c r="F31" s="621"/>
      <c r="G31" s="621"/>
      <c r="H31" s="621"/>
      <c r="I31" s="621"/>
      <c r="J31" s="621"/>
      <c r="K31" s="621"/>
      <c r="L31" s="621"/>
      <c r="M31" s="621"/>
      <c r="N31" s="621"/>
      <c r="O31" s="621"/>
      <c r="P31" s="621"/>
      <c r="Q31" s="622"/>
      <c r="R31" s="623">
        <v>238606</v>
      </c>
      <c r="S31" s="624"/>
      <c r="T31" s="624"/>
      <c r="U31" s="624"/>
      <c r="V31" s="624"/>
      <c r="W31" s="624"/>
      <c r="X31" s="624"/>
      <c r="Y31" s="625"/>
      <c r="Z31" s="626">
        <v>1.9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97.7</v>
      </c>
      <c r="BN31" s="679"/>
      <c r="BO31" s="679"/>
      <c r="BP31" s="679"/>
      <c r="BQ31" s="680"/>
      <c r="BR31" s="678">
        <v>98.8</v>
      </c>
      <c r="BS31" s="655"/>
      <c r="BT31" s="655"/>
      <c r="BU31" s="655"/>
      <c r="BV31" s="655"/>
      <c r="BW31" s="655"/>
      <c r="BX31" s="629">
        <v>96.9</v>
      </c>
      <c r="BY31" s="679"/>
      <c r="BZ31" s="679"/>
      <c r="CA31" s="679"/>
      <c r="CB31" s="680"/>
      <c r="CD31" s="686"/>
      <c r="CE31" s="687"/>
      <c r="CF31" s="637" t="s">
        <v>292</v>
      </c>
      <c r="CG31" s="638"/>
      <c r="CH31" s="638"/>
      <c r="CI31" s="638"/>
      <c r="CJ31" s="638"/>
      <c r="CK31" s="638"/>
      <c r="CL31" s="638"/>
      <c r="CM31" s="638"/>
      <c r="CN31" s="638"/>
      <c r="CO31" s="638"/>
      <c r="CP31" s="638"/>
      <c r="CQ31" s="639"/>
      <c r="CR31" s="623">
        <v>124967</v>
      </c>
      <c r="CS31" s="655"/>
      <c r="CT31" s="655"/>
      <c r="CU31" s="655"/>
      <c r="CV31" s="655"/>
      <c r="CW31" s="655"/>
      <c r="CX31" s="655"/>
      <c r="CY31" s="656"/>
      <c r="CZ31" s="657">
        <v>1</v>
      </c>
      <c r="DA31" s="658"/>
      <c r="DB31" s="658"/>
      <c r="DC31" s="659"/>
      <c r="DD31" s="632">
        <v>124967</v>
      </c>
      <c r="DE31" s="655"/>
      <c r="DF31" s="655"/>
      <c r="DG31" s="655"/>
      <c r="DH31" s="655"/>
      <c r="DI31" s="655"/>
      <c r="DJ31" s="655"/>
      <c r="DK31" s="656"/>
      <c r="DL31" s="632">
        <v>118902</v>
      </c>
      <c r="DM31" s="655"/>
      <c r="DN31" s="655"/>
      <c r="DO31" s="655"/>
      <c r="DP31" s="655"/>
      <c r="DQ31" s="655"/>
      <c r="DR31" s="655"/>
      <c r="DS31" s="655"/>
      <c r="DT31" s="655"/>
      <c r="DU31" s="655"/>
      <c r="DV31" s="656"/>
      <c r="DW31" s="628">
        <v>1.7</v>
      </c>
      <c r="DX31" s="649"/>
      <c r="DY31" s="649"/>
      <c r="DZ31" s="649"/>
      <c r="EA31" s="649"/>
      <c r="EB31" s="649"/>
      <c r="EC31" s="650"/>
    </row>
    <row r="32" spans="2:133" ht="11.25" customHeight="1" x14ac:dyDescent="0.15">
      <c r="B32" s="620" t="s">
        <v>293</v>
      </c>
      <c r="C32" s="621"/>
      <c r="D32" s="621"/>
      <c r="E32" s="621"/>
      <c r="F32" s="621"/>
      <c r="G32" s="621"/>
      <c r="H32" s="621"/>
      <c r="I32" s="621"/>
      <c r="J32" s="621"/>
      <c r="K32" s="621"/>
      <c r="L32" s="621"/>
      <c r="M32" s="621"/>
      <c r="N32" s="621"/>
      <c r="O32" s="621"/>
      <c r="P32" s="621"/>
      <c r="Q32" s="622"/>
      <c r="R32" s="623">
        <v>389531</v>
      </c>
      <c r="S32" s="624"/>
      <c r="T32" s="624"/>
      <c r="U32" s="624"/>
      <c r="V32" s="624"/>
      <c r="W32" s="624"/>
      <c r="X32" s="624"/>
      <c r="Y32" s="625"/>
      <c r="Z32" s="626">
        <v>3.2</v>
      </c>
      <c r="AA32" s="626"/>
      <c r="AB32" s="626"/>
      <c r="AC32" s="626"/>
      <c r="AD32" s="627">
        <v>115</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98.8</v>
      </c>
      <c r="BH32" s="691"/>
      <c r="BI32" s="691"/>
      <c r="BJ32" s="691"/>
      <c r="BK32" s="691"/>
      <c r="BL32" s="691"/>
      <c r="BM32" s="692">
        <v>94.9</v>
      </c>
      <c r="BN32" s="691"/>
      <c r="BO32" s="691"/>
      <c r="BP32" s="691"/>
      <c r="BQ32" s="693"/>
      <c r="BR32" s="690">
        <v>98.3</v>
      </c>
      <c r="BS32" s="691"/>
      <c r="BT32" s="691"/>
      <c r="BU32" s="691"/>
      <c r="BV32" s="691"/>
      <c r="BW32" s="691"/>
      <c r="BX32" s="692">
        <v>94.4</v>
      </c>
      <c r="BY32" s="691"/>
      <c r="BZ32" s="691"/>
      <c r="CA32" s="691"/>
      <c r="CB32" s="693"/>
      <c r="CD32" s="688"/>
      <c r="CE32" s="689"/>
      <c r="CF32" s="637" t="s">
        <v>295</v>
      </c>
      <c r="CG32" s="638"/>
      <c r="CH32" s="638"/>
      <c r="CI32" s="638"/>
      <c r="CJ32" s="638"/>
      <c r="CK32" s="638"/>
      <c r="CL32" s="638"/>
      <c r="CM32" s="638"/>
      <c r="CN32" s="638"/>
      <c r="CO32" s="638"/>
      <c r="CP32" s="638"/>
      <c r="CQ32" s="639"/>
      <c r="CR32" s="623">
        <v>6065</v>
      </c>
      <c r="CS32" s="624"/>
      <c r="CT32" s="624"/>
      <c r="CU32" s="624"/>
      <c r="CV32" s="624"/>
      <c r="CW32" s="624"/>
      <c r="CX32" s="624"/>
      <c r="CY32" s="625"/>
      <c r="CZ32" s="657">
        <v>0.1</v>
      </c>
      <c r="DA32" s="658"/>
      <c r="DB32" s="658"/>
      <c r="DC32" s="659"/>
      <c r="DD32" s="632">
        <v>6065</v>
      </c>
      <c r="DE32" s="624"/>
      <c r="DF32" s="624"/>
      <c r="DG32" s="624"/>
      <c r="DH32" s="624"/>
      <c r="DI32" s="624"/>
      <c r="DJ32" s="624"/>
      <c r="DK32" s="625"/>
      <c r="DL32" s="632">
        <v>6065</v>
      </c>
      <c r="DM32" s="624"/>
      <c r="DN32" s="624"/>
      <c r="DO32" s="624"/>
      <c r="DP32" s="624"/>
      <c r="DQ32" s="624"/>
      <c r="DR32" s="624"/>
      <c r="DS32" s="624"/>
      <c r="DT32" s="624"/>
      <c r="DU32" s="624"/>
      <c r="DV32" s="625"/>
      <c r="DW32" s="628">
        <v>0.1</v>
      </c>
      <c r="DX32" s="649"/>
      <c r="DY32" s="649"/>
      <c r="DZ32" s="649"/>
      <c r="EA32" s="649"/>
      <c r="EB32" s="649"/>
      <c r="EC32" s="650"/>
    </row>
    <row r="33" spans="2:133" ht="11.25" customHeight="1" x14ac:dyDescent="0.15">
      <c r="B33" s="620" t="s">
        <v>296</v>
      </c>
      <c r="C33" s="621"/>
      <c r="D33" s="621"/>
      <c r="E33" s="621"/>
      <c r="F33" s="621"/>
      <c r="G33" s="621"/>
      <c r="H33" s="621"/>
      <c r="I33" s="621"/>
      <c r="J33" s="621"/>
      <c r="K33" s="621"/>
      <c r="L33" s="621"/>
      <c r="M33" s="621"/>
      <c r="N33" s="621"/>
      <c r="O33" s="621"/>
      <c r="P33" s="621"/>
      <c r="Q33" s="622"/>
      <c r="R33" s="623">
        <v>1483700</v>
      </c>
      <c r="S33" s="624"/>
      <c r="T33" s="624"/>
      <c r="U33" s="624"/>
      <c r="V33" s="624"/>
      <c r="W33" s="624"/>
      <c r="X33" s="624"/>
      <c r="Y33" s="625"/>
      <c r="Z33" s="626">
        <v>12.1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4922742</v>
      </c>
      <c r="CS33" s="655"/>
      <c r="CT33" s="655"/>
      <c r="CU33" s="655"/>
      <c r="CV33" s="655"/>
      <c r="CW33" s="655"/>
      <c r="CX33" s="655"/>
      <c r="CY33" s="656"/>
      <c r="CZ33" s="657">
        <v>41</v>
      </c>
      <c r="DA33" s="658"/>
      <c r="DB33" s="658"/>
      <c r="DC33" s="659"/>
      <c r="DD33" s="632">
        <v>4226920</v>
      </c>
      <c r="DE33" s="655"/>
      <c r="DF33" s="655"/>
      <c r="DG33" s="655"/>
      <c r="DH33" s="655"/>
      <c r="DI33" s="655"/>
      <c r="DJ33" s="655"/>
      <c r="DK33" s="656"/>
      <c r="DL33" s="632">
        <v>3564960</v>
      </c>
      <c r="DM33" s="655"/>
      <c r="DN33" s="655"/>
      <c r="DO33" s="655"/>
      <c r="DP33" s="655"/>
      <c r="DQ33" s="655"/>
      <c r="DR33" s="655"/>
      <c r="DS33" s="655"/>
      <c r="DT33" s="655"/>
      <c r="DU33" s="655"/>
      <c r="DV33" s="656"/>
      <c r="DW33" s="628">
        <v>51.2</v>
      </c>
      <c r="DX33" s="649"/>
      <c r="DY33" s="649"/>
      <c r="DZ33" s="649"/>
      <c r="EA33" s="649"/>
      <c r="EB33" s="649"/>
      <c r="EC33" s="650"/>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1581154</v>
      </c>
      <c r="CS34" s="624"/>
      <c r="CT34" s="624"/>
      <c r="CU34" s="624"/>
      <c r="CV34" s="624"/>
      <c r="CW34" s="624"/>
      <c r="CX34" s="624"/>
      <c r="CY34" s="625"/>
      <c r="CZ34" s="657">
        <v>13.2</v>
      </c>
      <c r="DA34" s="658"/>
      <c r="DB34" s="658"/>
      <c r="DC34" s="659"/>
      <c r="DD34" s="632">
        <v>1332860</v>
      </c>
      <c r="DE34" s="624"/>
      <c r="DF34" s="624"/>
      <c r="DG34" s="624"/>
      <c r="DH34" s="624"/>
      <c r="DI34" s="624"/>
      <c r="DJ34" s="624"/>
      <c r="DK34" s="625"/>
      <c r="DL34" s="632">
        <v>1018680</v>
      </c>
      <c r="DM34" s="624"/>
      <c r="DN34" s="624"/>
      <c r="DO34" s="624"/>
      <c r="DP34" s="624"/>
      <c r="DQ34" s="624"/>
      <c r="DR34" s="624"/>
      <c r="DS34" s="624"/>
      <c r="DT34" s="624"/>
      <c r="DU34" s="624"/>
      <c r="DV34" s="625"/>
      <c r="DW34" s="628">
        <v>14.6</v>
      </c>
      <c r="DX34" s="649"/>
      <c r="DY34" s="649"/>
      <c r="DZ34" s="649"/>
      <c r="EA34" s="649"/>
      <c r="EB34" s="649"/>
      <c r="EC34" s="650"/>
    </row>
    <row r="35" spans="2:133" ht="11.25" customHeight="1" x14ac:dyDescent="0.15">
      <c r="B35" s="620" t="s">
        <v>302</v>
      </c>
      <c r="C35" s="621"/>
      <c r="D35" s="621"/>
      <c r="E35" s="621"/>
      <c r="F35" s="621"/>
      <c r="G35" s="621"/>
      <c r="H35" s="621"/>
      <c r="I35" s="621"/>
      <c r="J35" s="621"/>
      <c r="K35" s="621"/>
      <c r="L35" s="621"/>
      <c r="M35" s="621"/>
      <c r="N35" s="621"/>
      <c r="O35" s="621"/>
      <c r="P35" s="621"/>
      <c r="Q35" s="622"/>
      <c r="R35" s="623">
        <v>400000</v>
      </c>
      <c r="S35" s="624"/>
      <c r="T35" s="624"/>
      <c r="U35" s="624"/>
      <c r="V35" s="624"/>
      <c r="W35" s="624"/>
      <c r="X35" s="624"/>
      <c r="Y35" s="625"/>
      <c r="Z35" s="626">
        <v>3.3</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1605960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-95757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247572</v>
      </c>
      <c r="CS35" s="655"/>
      <c r="CT35" s="655"/>
      <c r="CU35" s="655"/>
      <c r="CV35" s="655"/>
      <c r="CW35" s="655"/>
      <c r="CX35" s="655"/>
      <c r="CY35" s="656"/>
      <c r="CZ35" s="657">
        <v>2.1</v>
      </c>
      <c r="DA35" s="658"/>
      <c r="DB35" s="658"/>
      <c r="DC35" s="659"/>
      <c r="DD35" s="632">
        <v>216278</v>
      </c>
      <c r="DE35" s="655"/>
      <c r="DF35" s="655"/>
      <c r="DG35" s="655"/>
      <c r="DH35" s="655"/>
      <c r="DI35" s="655"/>
      <c r="DJ35" s="655"/>
      <c r="DK35" s="656"/>
      <c r="DL35" s="632">
        <v>216278</v>
      </c>
      <c r="DM35" s="655"/>
      <c r="DN35" s="655"/>
      <c r="DO35" s="655"/>
      <c r="DP35" s="655"/>
      <c r="DQ35" s="655"/>
      <c r="DR35" s="655"/>
      <c r="DS35" s="655"/>
      <c r="DT35" s="655"/>
      <c r="DU35" s="655"/>
      <c r="DV35" s="656"/>
      <c r="DW35" s="628">
        <v>3.1</v>
      </c>
      <c r="DX35" s="649"/>
      <c r="DY35" s="649"/>
      <c r="DZ35" s="649"/>
      <c r="EA35" s="649"/>
      <c r="EB35" s="649"/>
      <c r="EC35" s="650"/>
    </row>
    <row r="36" spans="2:133" ht="11.25" customHeight="1" x14ac:dyDescent="0.15">
      <c r="B36" s="666" t="s">
        <v>306</v>
      </c>
      <c r="C36" s="667"/>
      <c r="D36" s="667"/>
      <c r="E36" s="667"/>
      <c r="F36" s="667"/>
      <c r="G36" s="667"/>
      <c r="H36" s="667"/>
      <c r="I36" s="667"/>
      <c r="J36" s="667"/>
      <c r="K36" s="667"/>
      <c r="L36" s="667"/>
      <c r="M36" s="667"/>
      <c r="N36" s="667"/>
      <c r="O36" s="667"/>
      <c r="P36" s="667"/>
      <c r="Q36" s="668"/>
      <c r="R36" s="695">
        <v>12266290</v>
      </c>
      <c r="S36" s="696"/>
      <c r="T36" s="696"/>
      <c r="U36" s="696"/>
      <c r="V36" s="696"/>
      <c r="W36" s="696"/>
      <c r="X36" s="696"/>
      <c r="Y36" s="697"/>
      <c r="Z36" s="698">
        <v>100</v>
      </c>
      <c r="AA36" s="698"/>
      <c r="AB36" s="698"/>
      <c r="AC36" s="698"/>
      <c r="AD36" s="699">
        <v>6561627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470000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-164996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1293772</v>
      </c>
      <c r="CS36" s="624"/>
      <c r="CT36" s="624"/>
      <c r="CU36" s="624"/>
      <c r="CV36" s="624"/>
      <c r="CW36" s="624"/>
      <c r="CX36" s="624"/>
      <c r="CY36" s="625"/>
      <c r="CZ36" s="657">
        <v>10.8</v>
      </c>
      <c r="DA36" s="658"/>
      <c r="DB36" s="658"/>
      <c r="DC36" s="659"/>
      <c r="DD36" s="632">
        <v>1191793</v>
      </c>
      <c r="DE36" s="624"/>
      <c r="DF36" s="624"/>
      <c r="DG36" s="624"/>
      <c r="DH36" s="624"/>
      <c r="DI36" s="624"/>
      <c r="DJ36" s="624"/>
      <c r="DK36" s="625"/>
      <c r="DL36" s="632">
        <v>979500</v>
      </c>
      <c r="DM36" s="624"/>
      <c r="DN36" s="624"/>
      <c r="DO36" s="624"/>
      <c r="DP36" s="624"/>
      <c r="DQ36" s="624"/>
      <c r="DR36" s="624"/>
      <c r="DS36" s="624"/>
      <c r="DT36" s="624"/>
      <c r="DU36" s="624"/>
      <c r="DV36" s="625"/>
      <c r="DW36" s="628">
        <v>14.1</v>
      </c>
      <c r="DX36" s="649"/>
      <c r="DY36" s="649"/>
      <c r="DZ36" s="649"/>
      <c r="EA36" s="649"/>
      <c r="EB36" s="649"/>
      <c r="EC36" s="650"/>
    </row>
    <row r="37" spans="2:133" ht="11.25" customHeight="1" x14ac:dyDescent="0.15">
      <c r="AQ37" s="702" t="s">
        <v>310</v>
      </c>
      <c r="AR37" s="703"/>
      <c r="AS37" s="703"/>
      <c r="AT37" s="703"/>
      <c r="AU37" s="703"/>
      <c r="AV37" s="703"/>
      <c r="AW37" s="703"/>
      <c r="AX37" s="703"/>
      <c r="AY37" s="704"/>
      <c r="AZ37" s="623">
        <v>23716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4409</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853041</v>
      </c>
      <c r="CS37" s="655"/>
      <c r="CT37" s="655"/>
      <c r="CU37" s="655"/>
      <c r="CV37" s="655"/>
      <c r="CW37" s="655"/>
      <c r="CX37" s="655"/>
      <c r="CY37" s="656"/>
      <c r="CZ37" s="657">
        <v>7.1</v>
      </c>
      <c r="DA37" s="658"/>
      <c r="DB37" s="658"/>
      <c r="DC37" s="659"/>
      <c r="DD37" s="632">
        <v>853041</v>
      </c>
      <c r="DE37" s="655"/>
      <c r="DF37" s="655"/>
      <c r="DG37" s="655"/>
      <c r="DH37" s="655"/>
      <c r="DI37" s="655"/>
      <c r="DJ37" s="655"/>
      <c r="DK37" s="656"/>
      <c r="DL37" s="632">
        <v>799628</v>
      </c>
      <c r="DM37" s="655"/>
      <c r="DN37" s="655"/>
      <c r="DO37" s="655"/>
      <c r="DP37" s="655"/>
      <c r="DQ37" s="655"/>
      <c r="DR37" s="655"/>
      <c r="DS37" s="655"/>
      <c r="DT37" s="655"/>
      <c r="DU37" s="655"/>
      <c r="DV37" s="656"/>
      <c r="DW37" s="628">
        <v>11.5</v>
      </c>
      <c r="DX37" s="649"/>
      <c r="DY37" s="649"/>
      <c r="DZ37" s="649"/>
      <c r="EA37" s="649"/>
      <c r="EB37" s="649"/>
      <c r="EC37" s="650"/>
    </row>
    <row r="38" spans="2:133" ht="11.25" customHeight="1" x14ac:dyDescent="0.15">
      <c r="AQ38" s="702" t="s">
        <v>313</v>
      </c>
      <c r="AR38" s="703"/>
      <c r="AS38" s="703"/>
      <c r="AT38" s="703"/>
      <c r="AU38" s="703"/>
      <c r="AV38" s="703"/>
      <c r="AW38" s="703"/>
      <c r="AX38" s="703"/>
      <c r="AY38" s="704"/>
      <c r="AZ38" s="623" t="s">
        <v>107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7367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1582244</v>
      </c>
      <c r="CS38" s="624"/>
      <c r="CT38" s="624"/>
      <c r="CU38" s="624"/>
      <c r="CV38" s="624"/>
      <c r="CW38" s="624"/>
      <c r="CX38" s="624"/>
      <c r="CY38" s="625"/>
      <c r="CZ38" s="657">
        <v>13.2</v>
      </c>
      <c r="DA38" s="658"/>
      <c r="DB38" s="658"/>
      <c r="DC38" s="659"/>
      <c r="DD38" s="632">
        <v>1351546</v>
      </c>
      <c r="DE38" s="624"/>
      <c r="DF38" s="624"/>
      <c r="DG38" s="624"/>
      <c r="DH38" s="624"/>
      <c r="DI38" s="624"/>
      <c r="DJ38" s="624"/>
      <c r="DK38" s="625"/>
      <c r="DL38" s="632">
        <v>1350502</v>
      </c>
      <c r="DM38" s="624"/>
      <c r="DN38" s="624"/>
      <c r="DO38" s="624"/>
      <c r="DP38" s="624"/>
      <c r="DQ38" s="624"/>
      <c r="DR38" s="624"/>
      <c r="DS38" s="624"/>
      <c r="DT38" s="624"/>
      <c r="DU38" s="624"/>
      <c r="DV38" s="625"/>
      <c r="DW38" s="628">
        <v>19.399999999999999</v>
      </c>
      <c r="DX38" s="649"/>
      <c r="DY38" s="649"/>
      <c r="DZ38" s="649"/>
      <c r="EA38" s="649"/>
      <c r="EB38" s="649"/>
      <c r="EC38" s="650"/>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142000</v>
      </c>
      <c r="CS39" s="655"/>
      <c r="CT39" s="655"/>
      <c r="CU39" s="655"/>
      <c r="CV39" s="655"/>
      <c r="CW39" s="655"/>
      <c r="CX39" s="655"/>
      <c r="CY39" s="656"/>
      <c r="CZ39" s="657">
        <v>1.2</v>
      </c>
      <c r="DA39" s="658"/>
      <c r="DB39" s="658"/>
      <c r="DC39" s="659"/>
      <c r="DD39" s="632">
        <v>134443</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297324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76000</v>
      </c>
      <c r="CS40" s="624"/>
      <c r="CT40" s="624"/>
      <c r="CU40" s="624"/>
      <c r="CV40" s="624"/>
      <c r="CW40" s="624"/>
      <c r="CX40" s="624"/>
      <c r="CY40" s="625"/>
      <c r="CZ40" s="657">
        <v>0.6</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814920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2539144</v>
      </c>
      <c r="CS42" s="624"/>
      <c r="CT42" s="624"/>
      <c r="CU42" s="624"/>
      <c r="CV42" s="624"/>
      <c r="CW42" s="624"/>
      <c r="CX42" s="624"/>
      <c r="CY42" s="625"/>
      <c r="CZ42" s="657">
        <v>21.1</v>
      </c>
      <c r="DA42" s="706"/>
      <c r="DB42" s="706"/>
      <c r="DC42" s="707"/>
      <c r="DD42" s="632">
        <v>509984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14614</v>
      </c>
      <c r="CS43" s="655"/>
      <c r="CT43" s="655"/>
      <c r="CU43" s="655"/>
      <c r="CV43" s="655"/>
      <c r="CW43" s="655"/>
      <c r="CX43" s="655"/>
      <c r="CY43" s="656"/>
      <c r="CZ43" s="657">
        <v>0.1</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2539144</v>
      </c>
      <c r="CS44" s="624"/>
      <c r="CT44" s="624"/>
      <c r="CU44" s="624"/>
      <c r="CV44" s="624"/>
      <c r="CW44" s="624"/>
      <c r="CX44" s="624"/>
      <c r="CY44" s="625"/>
      <c r="CZ44" s="657">
        <v>21.1</v>
      </c>
      <c r="DA44" s="706"/>
      <c r="DB44" s="706"/>
      <c r="DC44" s="707"/>
      <c r="DD44" s="632">
        <v>509984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1013335</v>
      </c>
      <c r="CS45" s="655"/>
      <c r="CT45" s="655"/>
      <c r="CU45" s="655"/>
      <c r="CV45" s="655"/>
      <c r="CW45" s="655"/>
      <c r="CX45" s="655"/>
      <c r="CY45" s="656"/>
      <c r="CZ45" s="657">
        <v>8.4</v>
      </c>
      <c r="DA45" s="658"/>
      <c r="DB45" s="658"/>
      <c r="DC45" s="659"/>
      <c r="DD45" s="632">
        <v>56315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1514565</v>
      </c>
      <c r="CS46" s="624"/>
      <c r="CT46" s="624"/>
      <c r="CU46" s="624"/>
      <c r="CV46" s="624"/>
      <c r="CW46" s="624"/>
      <c r="CX46" s="624"/>
      <c r="CY46" s="625"/>
      <c r="CZ46" s="657">
        <v>12.6</v>
      </c>
      <c r="DA46" s="706"/>
      <c r="DB46" s="706"/>
      <c r="DC46" s="707"/>
      <c r="DD46" s="632">
        <v>452425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12019787</v>
      </c>
      <c r="CS49" s="691"/>
      <c r="CT49" s="691"/>
      <c r="CU49" s="691"/>
      <c r="CV49" s="691"/>
      <c r="CW49" s="691"/>
      <c r="CX49" s="691"/>
      <c r="CY49" s="718"/>
      <c r="CZ49" s="719">
        <v>100</v>
      </c>
      <c r="DA49" s="720"/>
      <c r="DB49" s="720"/>
      <c r="DC49" s="721"/>
      <c r="DD49" s="722">
        <v>7644576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12266</v>
      </c>
      <c r="R7" s="753"/>
      <c r="S7" s="753"/>
      <c r="T7" s="753"/>
      <c r="U7" s="753"/>
      <c r="V7" s="753">
        <v>12020</v>
      </c>
      <c r="W7" s="753"/>
      <c r="X7" s="753"/>
      <c r="Y7" s="753"/>
      <c r="Z7" s="753"/>
      <c r="AA7" s="753">
        <v>247</v>
      </c>
      <c r="AB7" s="753"/>
      <c r="AC7" s="753"/>
      <c r="AD7" s="753"/>
      <c r="AE7" s="754"/>
      <c r="AF7" s="755">
        <v>224</v>
      </c>
      <c r="AG7" s="756"/>
      <c r="AH7" s="756"/>
      <c r="AI7" s="756"/>
      <c r="AJ7" s="757"/>
      <c r="AK7" s="792" t="s">
        <v>535</v>
      </c>
      <c r="AL7" s="793"/>
      <c r="AM7" s="793"/>
      <c r="AN7" s="793"/>
      <c r="AO7" s="793"/>
      <c r="AP7" s="793">
        <v>10672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-2</v>
      </c>
      <c r="CI7" s="790"/>
      <c r="CJ7" s="790"/>
      <c r="CK7" s="790"/>
      <c r="CL7" s="791"/>
      <c r="CM7" s="789">
        <v>364</v>
      </c>
      <c r="CN7" s="790"/>
      <c r="CO7" s="790"/>
      <c r="CP7" s="790"/>
      <c r="CQ7" s="791"/>
      <c r="CR7" s="789">
        <v>311</v>
      </c>
      <c r="CS7" s="790"/>
      <c r="CT7" s="790"/>
      <c r="CU7" s="790"/>
      <c r="CV7" s="791"/>
      <c r="CW7" s="789" t="s">
        <v>535</v>
      </c>
      <c r="CX7" s="790"/>
      <c r="CY7" s="790"/>
      <c r="CZ7" s="790"/>
      <c r="DA7" s="791"/>
      <c r="DB7" s="789" t="s">
        <v>535</v>
      </c>
      <c r="DC7" s="790"/>
      <c r="DD7" s="790"/>
      <c r="DE7" s="790"/>
      <c r="DF7" s="791"/>
      <c r="DG7" s="789" t="s">
        <v>535</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224</v>
      </c>
      <c r="AG23" s="812"/>
      <c r="AH23" s="812"/>
      <c r="AI23" s="812"/>
      <c r="AJ23" s="815"/>
      <c r="AK23" s="816"/>
      <c r="AL23" s="817"/>
      <c r="AM23" s="817"/>
      <c r="AN23" s="817"/>
      <c r="AO23" s="817"/>
      <c r="AP23" s="812"/>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4210</v>
      </c>
      <c r="R28" s="841"/>
      <c r="S28" s="841"/>
      <c r="T28" s="841"/>
      <c r="U28" s="841"/>
      <c r="V28" s="841">
        <v>4035</v>
      </c>
      <c r="W28" s="841"/>
      <c r="X28" s="841"/>
      <c r="Y28" s="841"/>
      <c r="Z28" s="841"/>
      <c r="AA28" s="841">
        <v>-96</v>
      </c>
      <c r="AB28" s="841"/>
      <c r="AC28" s="841"/>
      <c r="AD28" s="841"/>
      <c r="AE28" s="842"/>
      <c r="AF28" s="843">
        <v>-96</v>
      </c>
      <c r="AG28" s="841"/>
      <c r="AH28" s="841"/>
      <c r="AI28" s="841"/>
      <c r="AJ28" s="844"/>
      <c r="AK28" s="845">
        <v>297</v>
      </c>
      <c r="AL28" s="836"/>
      <c r="AM28" s="836"/>
      <c r="AN28" s="836"/>
      <c r="AO28" s="836"/>
      <c r="AP28" s="836" t="s">
        <v>535</v>
      </c>
      <c r="AQ28" s="836"/>
      <c r="AR28" s="836"/>
      <c r="AS28" s="836"/>
      <c r="AT28" s="836"/>
      <c r="AU28" s="836" t="s">
        <v>535</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2496</v>
      </c>
      <c r="R29" s="777"/>
      <c r="S29" s="777"/>
      <c r="T29" s="777"/>
      <c r="U29" s="777"/>
      <c r="V29" s="777">
        <v>2438</v>
      </c>
      <c r="W29" s="777"/>
      <c r="X29" s="777"/>
      <c r="Y29" s="777"/>
      <c r="Z29" s="777"/>
      <c r="AA29" s="777">
        <v>59</v>
      </c>
      <c r="AB29" s="777"/>
      <c r="AC29" s="777"/>
      <c r="AD29" s="777"/>
      <c r="AE29" s="778"/>
      <c r="AF29" s="779">
        <v>59</v>
      </c>
      <c r="AG29" s="780"/>
      <c r="AH29" s="780"/>
      <c r="AI29" s="780"/>
      <c r="AJ29" s="781"/>
      <c r="AK29" s="848">
        <v>347</v>
      </c>
      <c r="AL29" s="849"/>
      <c r="AM29" s="849"/>
      <c r="AN29" s="849"/>
      <c r="AO29" s="849"/>
      <c r="AP29" s="849">
        <v>16</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384</v>
      </c>
      <c r="R30" s="777"/>
      <c r="S30" s="777"/>
      <c r="T30" s="777"/>
      <c r="U30" s="777"/>
      <c r="V30" s="777">
        <v>377</v>
      </c>
      <c r="W30" s="777"/>
      <c r="X30" s="777"/>
      <c r="Y30" s="777"/>
      <c r="Z30" s="777"/>
      <c r="AA30" s="777">
        <v>7</v>
      </c>
      <c r="AB30" s="777"/>
      <c r="AC30" s="777"/>
      <c r="AD30" s="777"/>
      <c r="AE30" s="778"/>
      <c r="AF30" s="779">
        <v>7</v>
      </c>
      <c r="AG30" s="780"/>
      <c r="AH30" s="780"/>
      <c r="AI30" s="780"/>
      <c r="AJ30" s="781"/>
      <c r="AK30" s="848">
        <v>107</v>
      </c>
      <c r="AL30" s="849"/>
      <c r="AM30" s="849"/>
      <c r="AN30" s="849"/>
      <c r="AO30" s="849"/>
      <c r="AP30" s="849" t="s">
        <v>535</v>
      </c>
      <c r="AQ30" s="849"/>
      <c r="AR30" s="849"/>
      <c r="AS30" s="849"/>
      <c r="AT30" s="849"/>
      <c r="AU30" s="849" t="s">
        <v>535</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460</v>
      </c>
      <c r="R31" s="777"/>
      <c r="S31" s="777"/>
      <c r="T31" s="777"/>
      <c r="U31" s="777"/>
      <c r="V31" s="777">
        <v>430</v>
      </c>
      <c r="W31" s="777"/>
      <c r="X31" s="777"/>
      <c r="Y31" s="777"/>
      <c r="Z31" s="777"/>
      <c r="AA31" s="777">
        <v>30</v>
      </c>
      <c r="AB31" s="777"/>
      <c r="AC31" s="777"/>
      <c r="AD31" s="777"/>
      <c r="AE31" s="778"/>
      <c r="AF31" s="779">
        <v>346</v>
      </c>
      <c r="AG31" s="780"/>
      <c r="AH31" s="780"/>
      <c r="AI31" s="780"/>
      <c r="AJ31" s="781"/>
      <c r="AK31" s="848">
        <v>24</v>
      </c>
      <c r="AL31" s="849"/>
      <c r="AM31" s="849"/>
      <c r="AN31" s="849"/>
      <c r="AO31" s="849"/>
      <c r="AP31" s="849">
        <v>2582</v>
      </c>
      <c r="AQ31" s="849"/>
      <c r="AR31" s="849"/>
      <c r="AS31" s="849"/>
      <c r="AT31" s="849"/>
      <c r="AU31" s="849">
        <v>341</v>
      </c>
      <c r="AV31" s="849"/>
      <c r="AW31" s="849"/>
      <c r="AX31" s="849"/>
      <c r="AY31" s="849"/>
      <c r="AZ31" s="850" t="s">
        <v>536</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1026</v>
      </c>
      <c r="R32" s="777"/>
      <c r="S32" s="777"/>
      <c r="T32" s="777"/>
      <c r="U32" s="777"/>
      <c r="V32" s="777">
        <v>1020</v>
      </c>
      <c r="W32" s="777"/>
      <c r="X32" s="777"/>
      <c r="Y32" s="777"/>
      <c r="Z32" s="777"/>
      <c r="AA32" s="777">
        <v>5</v>
      </c>
      <c r="AB32" s="777"/>
      <c r="AC32" s="777"/>
      <c r="AD32" s="777"/>
      <c r="AE32" s="778"/>
      <c r="AF32" s="779">
        <v>5</v>
      </c>
      <c r="AG32" s="780"/>
      <c r="AH32" s="780"/>
      <c r="AI32" s="780"/>
      <c r="AJ32" s="781"/>
      <c r="AK32" s="848">
        <v>470</v>
      </c>
      <c r="AL32" s="849"/>
      <c r="AM32" s="849"/>
      <c r="AN32" s="849"/>
      <c r="AO32" s="849"/>
      <c r="AP32" s="849">
        <v>4745</v>
      </c>
      <c r="AQ32" s="849"/>
      <c r="AR32" s="849"/>
      <c r="AS32" s="849"/>
      <c r="AT32" s="849"/>
      <c r="AU32" s="849">
        <v>3008</v>
      </c>
      <c r="AV32" s="849"/>
      <c r="AW32" s="849"/>
      <c r="AX32" s="849"/>
      <c r="AY32" s="849"/>
      <c r="AZ32" s="850" t="s">
        <v>537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2</v>
      </c>
      <c r="R33" s="777"/>
      <c r="S33" s="777"/>
      <c r="T33" s="777"/>
      <c r="U33" s="777"/>
      <c r="V33" s="777">
        <v>0</v>
      </c>
      <c r="W33" s="777"/>
      <c r="X33" s="777"/>
      <c r="Y33" s="777"/>
      <c r="Z33" s="777"/>
      <c r="AA33" s="777">
        <v>1</v>
      </c>
      <c r="AB33" s="777"/>
      <c r="AC33" s="777"/>
      <c r="AD33" s="777"/>
      <c r="AE33" s="778"/>
      <c r="AF33" s="779">
        <v>9</v>
      </c>
      <c r="AG33" s="780"/>
      <c r="AH33" s="780"/>
      <c r="AI33" s="780"/>
      <c r="AJ33" s="781"/>
      <c r="AK33" s="848" t="s">
        <v>535</v>
      </c>
      <c r="AL33" s="849"/>
      <c r="AM33" s="849"/>
      <c r="AN33" s="849"/>
      <c r="AO33" s="849"/>
      <c r="AP33" s="849" t="s">
        <v>538</v>
      </c>
      <c r="AQ33" s="849"/>
      <c r="AR33" s="849"/>
      <c r="AS33" s="849"/>
      <c r="AT33" s="849"/>
      <c r="AU33" s="849" t="s">
        <v>535</v>
      </c>
      <c r="AV33" s="849"/>
      <c r="AW33" s="849"/>
      <c r="AX33" s="849"/>
      <c r="AY33" s="849"/>
      <c r="AZ33" s="850" t="s">
        <v>535</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170</v>
      </c>
      <c r="R68" s="884"/>
      <c r="S68" s="884"/>
      <c r="T68" s="884"/>
      <c r="U68" s="884"/>
      <c r="V68" s="884">
        <v>152</v>
      </c>
      <c r="W68" s="884"/>
      <c r="X68" s="884"/>
      <c r="Y68" s="884"/>
      <c r="Z68" s="884"/>
      <c r="AA68" s="884">
        <v>18</v>
      </c>
      <c r="AB68" s="884"/>
      <c r="AC68" s="884"/>
      <c r="AD68" s="884"/>
      <c r="AE68" s="884"/>
      <c r="AF68" s="884">
        <v>18</v>
      </c>
      <c r="AG68" s="884"/>
      <c r="AH68" s="884"/>
      <c r="AI68" s="884"/>
      <c r="AJ68" s="884"/>
      <c r="AK68" s="884" t="s">
        <v>535</v>
      </c>
      <c r="AL68" s="884"/>
      <c r="AM68" s="884"/>
      <c r="AN68" s="884"/>
      <c r="AO68" s="884"/>
      <c r="AP68" s="884">
        <v>6</v>
      </c>
      <c r="AQ68" s="884"/>
      <c r="AR68" s="884"/>
      <c r="AS68" s="884"/>
      <c r="AT68" s="884"/>
      <c r="AU68" s="884">
        <v>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2008</v>
      </c>
      <c r="R69" s="849"/>
      <c r="S69" s="849"/>
      <c r="T69" s="849"/>
      <c r="U69" s="849"/>
      <c r="V69" s="849">
        <v>2006</v>
      </c>
      <c r="W69" s="849"/>
      <c r="X69" s="849"/>
      <c r="Y69" s="849"/>
      <c r="Z69" s="849"/>
      <c r="AA69" s="849">
        <v>3</v>
      </c>
      <c r="AB69" s="849"/>
      <c r="AC69" s="849"/>
      <c r="AD69" s="849"/>
      <c r="AE69" s="849"/>
      <c r="AF69" s="849">
        <v>3</v>
      </c>
      <c r="AG69" s="849"/>
      <c r="AH69" s="849"/>
      <c r="AI69" s="849"/>
      <c r="AJ69" s="849"/>
      <c r="AK69" s="849" t="s">
        <v>535</v>
      </c>
      <c r="AL69" s="849"/>
      <c r="AM69" s="849"/>
      <c r="AN69" s="849"/>
      <c r="AO69" s="849"/>
      <c r="AP69" s="849">
        <v>3551</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46</v>
      </c>
      <c r="R70" s="849"/>
      <c r="S70" s="849"/>
      <c r="T70" s="849"/>
      <c r="U70" s="849"/>
      <c r="V70" s="849">
        <v>39</v>
      </c>
      <c r="W70" s="849"/>
      <c r="X70" s="849"/>
      <c r="Y70" s="849"/>
      <c r="Z70" s="849"/>
      <c r="AA70" s="849">
        <v>7</v>
      </c>
      <c r="AB70" s="849"/>
      <c r="AC70" s="849"/>
      <c r="AD70" s="849"/>
      <c r="AE70" s="849"/>
      <c r="AF70" s="849">
        <v>7</v>
      </c>
      <c r="AG70" s="849"/>
      <c r="AH70" s="849"/>
      <c r="AI70" s="849"/>
      <c r="AJ70" s="849"/>
      <c r="AK70" s="849" t="s">
        <v>535</v>
      </c>
      <c r="AL70" s="849"/>
      <c r="AM70" s="849"/>
      <c r="AN70" s="849"/>
      <c r="AO70" s="849"/>
      <c r="AP70" s="849" t="s">
        <v>536</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1594</v>
      </c>
      <c r="R71" s="849"/>
      <c r="S71" s="849"/>
      <c r="T71" s="849"/>
      <c r="U71" s="849"/>
      <c r="V71" s="849">
        <v>1568</v>
      </c>
      <c r="W71" s="849"/>
      <c r="X71" s="849"/>
      <c r="Y71" s="849"/>
      <c r="Z71" s="849"/>
      <c r="AA71" s="849">
        <v>26</v>
      </c>
      <c r="AB71" s="849"/>
      <c r="AC71" s="849"/>
      <c r="AD71" s="849"/>
      <c r="AE71" s="849"/>
      <c r="AF71" s="849">
        <v>26</v>
      </c>
      <c r="AG71" s="849"/>
      <c r="AH71" s="849"/>
      <c r="AI71" s="849"/>
      <c r="AJ71" s="849"/>
      <c r="AK71" s="849" t="s">
        <v>535</v>
      </c>
      <c r="AL71" s="849"/>
      <c r="AM71" s="849"/>
      <c r="AN71" s="849"/>
      <c r="AO71" s="849"/>
      <c r="AP71" s="849">
        <v>1641</v>
      </c>
      <c r="AQ71" s="849"/>
      <c r="AR71" s="849"/>
      <c r="AS71" s="849"/>
      <c r="AT71" s="849"/>
      <c r="AU71" s="849">
        <v>1238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1555</v>
      </c>
      <c r="R72" s="849"/>
      <c r="S72" s="849"/>
      <c r="T72" s="849"/>
      <c r="U72" s="849"/>
      <c r="V72" s="849">
        <v>1494</v>
      </c>
      <c r="W72" s="849"/>
      <c r="X72" s="849"/>
      <c r="Y72" s="849"/>
      <c r="Z72" s="849"/>
      <c r="AA72" s="849">
        <v>60</v>
      </c>
      <c r="AB72" s="849"/>
      <c r="AC72" s="849"/>
      <c r="AD72" s="849"/>
      <c r="AE72" s="849"/>
      <c r="AF72" s="849">
        <v>60</v>
      </c>
      <c r="AG72" s="849"/>
      <c r="AH72" s="849"/>
      <c r="AI72" s="849"/>
      <c r="AJ72" s="849"/>
      <c r="AK72" s="849" t="s">
        <v>535</v>
      </c>
      <c r="AL72" s="849"/>
      <c r="AM72" s="849"/>
      <c r="AN72" s="849"/>
      <c r="AO72" s="849"/>
      <c r="AP72" s="849">
        <v>805</v>
      </c>
      <c r="AQ72" s="849"/>
      <c r="AR72" s="849"/>
      <c r="AS72" s="849"/>
      <c r="AT72" s="849"/>
      <c r="AU72" s="849">
        <v>149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702</v>
      </c>
      <c r="R73" s="849"/>
      <c r="S73" s="849"/>
      <c r="T73" s="849"/>
      <c r="U73" s="849"/>
      <c r="V73" s="849">
        <v>674</v>
      </c>
      <c r="W73" s="849"/>
      <c r="X73" s="849"/>
      <c r="Y73" s="849"/>
      <c r="Z73" s="849"/>
      <c r="AA73" s="849">
        <v>28</v>
      </c>
      <c r="AB73" s="849"/>
      <c r="AC73" s="849"/>
      <c r="AD73" s="849"/>
      <c r="AE73" s="849"/>
      <c r="AF73" s="849">
        <v>28</v>
      </c>
      <c r="AG73" s="849"/>
      <c r="AH73" s="849"/>
      <c r="AI73" s="849"/>
      <c r="AJ73" s="849"/>
      <c r="AK73" s="849" t="s">
        <v>535</v>
      </c>
      <c r="AL73" s="849"/>
      <c r="AM73" s="849"/>
      <c r="AN73" s="849"/>
      <c r="AO73" s="849"/>
      <c r="AP73" s="849" t="s">
        <v>535</v>
      </c>
      <c r="AQ73" s="849"/>
      <c r="AR73" s="849"/>
      <c r="AS73" s="849"/>
      <c r="AT73" s="849"/>
      <c r="AU73" s="849" t="s">
        <v>535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282</v>
      </c>
      <c r="AG109" s="913"/>
      <c r="AH109" s="913"/>
      <c r="AI109" s="913"/>
      <c r="AJ109" s="914"/>
      <c r="AK109" s="912" t="s">
        <v>281</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282</v>
      </c>
      <c r="BW109" s="913"/>
      <c r="BX109" s="913"/>
      <c r="BY109" s="913"/>
      <c r="BZ109" s="914"/>
      <c r="CA109" s="912" t="s">
        <v>281</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282</v>
      </c>
      <c r="DM109" s="913"/>
      <c r="DN109" s="913"/>
      <c r="DO109" s="913"/>
      <c r="DP109" s="914"/>
      <c r="DQ109" s="912" t="s">
        <v>281</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1024029</v>
      </c>
      <c r="AB110" s="920"/>
      <c r="AC110" s="920"/>
      <c r="AD110" s="920"/>
      <c r="AE110" s="921"/>
      <c r="AF110" s="922">
        <v>1028719</v>
      </c>
      <c r="AG110" s="920"/>
      <c r="AH110" s="920"/>
      <c r="AI110" s="920"/>
      <c r="AJ110" s="921"/>
      <c r="AK110" s="922">
        <v>1041755</v>
      </c>
      <c r="AL110" s="920"/>
      <c r="AM110" s="920"/>
      <c r="AN110" s="920"/>
      <c r="AO110" s="921"/>
      <c r="AP110" s="923">
        <v>17.7</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9217232</v>
      </c>
      <c r="BR110" s="957"/>
      <c r="BS110" s="957"/>
      <c r="BT110" s="957"/>
      <c r="BU110" s="957"/>
      <c r="BV110" s="957">
        <v>10105420</v>
      </c>
      <c r="BW110" s="957"/>
      <c r="BX110" s="957"/>
      <c r="BY110" s="957"/>
      <c r="BZ110" s="957"/>
      <c r="CA110" s="957">
        <v>10672332</v>
      </c>
      <c r="CB110" s="957"/>
      <c r="CC110" s="957"/>
      <c r="CD110" s="957"/>
      <c r="CE110" s="957"/>
      <c r="CF110" s="971">
        <v>180.9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422400</v>
      </c>
      <c r="BR111" s="950"/>
      <c r="BS111" s="950"/>
      <c r="BT111" s="950"/>
      <c r="BU111" s="950"/>
      <c r="BV111" s="950">
        <v>119741</v>
      </c>
      <c r="BW111" s="950"/>
      <c r="BX111" s="950"/>
      <c r="BY111" s="950"/>
      <c r="BZ111" s="950"/>
      <c r="CA111" s="950">
        <v>77773</v>
      </c>
      <c r="CB111" s="950"/>
      <c r="CC111" s="950"/>
      <c r="CD111" s="950"/>
      <c r="CE111" s="950"/>
      <c r="CF111" s="944">
        <v>1.3</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3486940</v>
      </c>
      <c r="BR112" s="950"/>
      <c r="BS112" s="950"/>
      <c r="BT112" s="950"/>
      <c r="BU112" s="950"/>
      <c r="BV112" s="950">
        <v>3414209</v>
      </c>
      <c r="BW112" s="950"/>
      <c r="BX112" s="950"/>
      <c r="BY112" s="950"/>
      <c r="BZ112" s="950"/>
      <c r="CA112" s="950">
        <v>3348901</v>
      </c>
      <c r="CB112" s="950"/>
      <c r="CC112" s="950"/>
      <c r="CD112" s="950"/>
      <c r="CE112" s="950"/>
      <c r="CF112" s="944">
        <v>56.8</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40318</v>
      </c>
      <c r="DH112" s="950"/>
      <c r="DI112" s="950"/>
      <c r="DJ112" s="950"/>
      <c r="DK112" s="950"/>
      <c r="DL112" s="950">
        <v>19934</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380070</v>
      </c>
      <c r="AB113" s="964"/>
      <c r="AC113" s="964"/>
      <c r="AD113" s="964"/>
      <c r="AE113" s="965"/>
      <c r="AF113" s="966">
        <v>370061</v>
      </c>
      <c r="AG113" s="964"/>
      <c r="AH113" s="964"/>
      <c r="AI113" s="964"/>
      <c r="AJ113" s="965"/>
      <c r="AK113" s="966">
        <v>464841</v>
      </c>
      <c r="AL113" s="964"/>
      <c r="AM113" s="964"/>
      <c r="AN113" s="964"/>
      <c r="AO113" s="965"/>
      <c r="AP113" s="967">
        <v>7.9</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578557</v>
      </c>
      <c r="BR113" s="950"/>
      <c r="BS113" s="950"/>
      <c r="BT113" s="950"/>
      <c r="BU113" s="950"/>
      <c r="BV113" s="950">
        <v>1499795</v>
      </c>
      <c r="BW113" s="950"/>
      <c r="BX113" s="950"/>
      <c r="BY113" s="950"/>
      <c r="BZ113" s="950"/>
      <c r="CA113" s="950">
        <v>1389661</v>
      </c>
      <c r="CB113" s="950"/>
      <c r="CC113" s="950"/>
      <c r="CD113" s="950"/>
      <c r="CE113" s="950"/>
      <c r="CF113" s="944">
        <v>23.6</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96945</v>
      </c>
      <c r="AB114" s="989"/>
      <c r="AC114" s="989"/>
      <c r="AD114" s="989"/>
      <c r="AE114" s="990"/>
      <c r="AF114" s="991">
        <v>86487</v>
      </c>
      <c r="AG114" s="989"/>
      <c r="AH114" s="989"/>
      <c r="AI114" s="989"/>
      <c r="AJ114" s="990"/>
      <c r="AK114" s="991">
        <v>86817</v>
      </c>
      <c r="AL114" s="989"/>
      <c r="AM114" s="989"/>
      <c r="AN114" s="989"/>
      <c r="AO114" s="990"/>
      <c r="AP114" s="992">
        <v>1.5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1430804</v>
      </c>
      <c r="BR114" s="950"/>
      <c r="BS114" s="950"/>
      <c r="BT114" s="950"/>
      <c r="BU114" s="950"/>
      <c r="BV114" s="950">
        <v>1435014</v>
      </c>
      <c r="BW114" s="950"/>
      <c r="BX114" s="950"/>
      <c r="BY114" s="950"/>
      <c r="BZ114" s="950"/>
      <c r="CA114" s="950">
        <v>1336069</v>
      </c>
      <c r="CB114" s="950"/>
      <c r="CC114" s="950"/>
      <c r="CD114" s="950"/>
      <c r="CE114" s="950"/>
      <c r="CF114" s="944">
        <v>22.6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18032</v>
      </c>
      <c r="AB115" s="964"/>
      <c r="AC115" s="964"/>
      <c r="AD115" s="964"/>
      <c r="AE115" s="965"/>
      <c r="AF115" s="966">
        <v>16987</v>
      </c>
      <c r="AG115" s="964"/>
      <c r="AH115" s="964"/>
      <c r="AI115" s="964"/>
      <c r="AJ115" s="965"/>
      <c r="AK115" s="966">
        <v>13654</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1519076</v>
      </c>
      <c r="AB117" s="996"/>
      <c r="AC117" s="996"/>
      <c r="AD117" s="996"/>
      <c r="AE117" s="997"/>
      <c r="AF117" s="995">
        <v>1502254</v>
      </c>
      <c r="AG117" s="996"/>
      <c r="AH117" s="996"/>
      <c r="AI117" s="996"/>
      <c r="AJ117" s="997"/>
      <c r="AK117" s="995">
        <v>1607067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282</v>
      </c>
      <c r="AG118" s="913"/>
      <c r="AH118" s="913"/>
      <c r="AI118" s="913"/>
      <c r="AJ118" s="914"/>
      <c r="AK118" s="912" t="s">
        <v>281</v>
      </c>
      <c r="AL118" s="913"/>
      <c r="AM118" s="913"/>
      <c r="AN118" s="913"/>
      <c r="AO118" s="914"/>
      <c r="AP118" s="1020" t="s">
        <v>396</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426</v>
      </c>
      <c r="BP118" s="1024"/>
      <c r="BQ118" s="1015">
        <v>15135933</v>
      </c>
      <c r="BR118" s="1016"/>
      <c r="BS118" s="1016"/>
      <c r="BT118" s="1016"/>
      <c r="BU118" s="1016"/>
      <c r="BV118" s="1016">
        <v>16574179</v>
      </c>
      <c r="BW118" s="1016"/>
      <c r="BX118" s="1016"/>
      <c r="BY118" s="1016"/>
      <c r="BZ118" s="1016"/>
      <c r="CA118" s="1016">
        <v>16824736</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3027721</v>
      </c>
      <c r="BR119" s="957"/>
      <c r="BS119" s="957"/>
      <c r="BT119" s="957"/>
      <c r="BU119" s="957"/>
      <c r="BV119" s="957">
        <v>2914220</v>
      </c>
      <c r="BW119" s="957"/>
      <c r="BX119" s="957"/>
      <c r="BY119" s="957"/>
      <c r="BZ119" s="957"/>
      <c r="CA119" s="957">
        <v>2695710</v>
      </c>
      <c r="CB119" s="957"/>
      <c r="CC119" s="957"/>
      <c r="CD119" s="957"/>
      <c r="CE119" s="957"/>
      <c r="CF119" s="971">
        <v>45.7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382082</v>
      </c>
      <c r="DH119" s="1028"/>
      <c r="DI119" s="1028"/>
      <c r="DJ119" s="1028"/>
      <c r="DK119" s="1029"/>
      <c r="DL119" s="1030">
        <v>99807</v>
      </c>
      <c r="DM119" s="1028"/>
      <c r="DN119" s="1028"/>
      <c r="DO119" s="1028"/>
      <c r="DP119" s="1029"/>
      <c r="DQ119" s="1030">
        <v>77773</v>
      </c>
      <c r="DR119" s="1028"/>
      <c r="DS119" s="1028"/>
      <c r="DT119" s="1028"/>
      <c r="DU119" s="1029"/>
      <c r="DV119" s="1031">
        <v>1.3</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1119318</v>
      </c>
      <c r="BR120" s="950"/>
      <c r="BS120" s="950"/>
      <c r="BT120" s="950"/>
      <c r="BU120" s="950"/>
      <c r="BV120" s="950">
        <v>1114129</v>
      </c>
      <c r="BW120" s="950"/>
      <c r="BX120" s="950"/>
      <c r="BY120" s="950"/>
      <c r="BZ120" s="950"/>
      <c r="CA120" s="950">
        <v>1109404</v>
      </c>
      <c r="CB120" s="950"/>
      <c r="CC120" s="950"/>
      <c r="CD120" s="950"/>
      <c r="CE120" s="950"/>
      <c r="CF120" s="944">
        <v>18.8</v>
      </c>
      <c r="CG120" s="945"/>
      <c r="CH120" s="945"/>
      <c r="CI120" s="945"/>
      <c r="CJ120" s="945"/>
      <c r="CK120" s="1043" t="s">
        <v>432</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3181944</v>
      </c>
      <c r="DH120" s="957"/>
      <c r="DI120" s="957"/>
      <c r="DJ120" s="957"/>
      <c r="DK120" s="957"/>
      <c r="DL120" s="957">
        <v>3107867</v>
      </c>
      <c r="DM120" s="957"/>
      <c r="DN120" s="957"/>
      <c r="DO120" s="957"/>
      <c r="DP120" s="957"/>
      <c r="DQ120" s="957">
        <v>3008042</v>
      </c>
      <c r="DR120" s="957"/>
      <c r="DS120" s="957"/>
      <c r="DT120" s="957"/>
      <c r="DU120" s="957"/>
      <c r="DV120" s="958">
        <v>51</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13243</v>
      </c>
      <c r="AB121" s="989"/>
      <c r="AC121" s="989"/>
      <c r="AD121" s="989"/>
      <c r="AE121" s="990"/>
      <c r="AF121" s="991">
        <v>12525</v>
      </c>
      <c r="AG121" s="989"/>
      <c r="AH121" s="989"/>
      <c r="AI121" s="989"/>
      <c r="AJ121" s="990"/>
      <c r="AK121" s="991">
        <v>12066</v>
      </c>
      <c r="AL121" s="989"/>
      <c r="AM121" s="989"/>
      <c r="AN121" s="989"/>
      <c r="AO121" s="990"/>
      <c r="AP121" s="992">
        <v>0.2</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10483315</v>
      </c>
      <c r="BR121" s="1016"/>
      <c r="BS121" s="1016"/>
      <c r="BT121" s="1016"/>
      <c r="BU121" s="1016"/>
      <c r="BV121" s="1016">
        <v>10456287</v>
      </c>
      <c r="BW121" s="1016"/>
      <c r="BX121" s="1016"/>
      <c r="BY121" s="1016"/>
      <c r="BZ121" s="1016"/>
      <c r="CA121" s="1016">
        <v>10737871</v>
      </c>
      <c r="CB121" s="1016"/>
      <c r="CC121" s="1016"/>
      <c r="CD121" s="1016"/>
      <c r="CE121" s="1016"/>
      <c r="CF121" s="1054">
        <v>182</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304996</v>
      </c>
      <c r="DH121" s="950"/>
      <c r="DI121" s="950"/>
      <c r="DJ121" s="950"/>
      <c r="DK121" s="950"/>
      <c r="DL121" s="950">
        <v>306342</v>
      </c>
      <c r="DM121" s="950"/>
      <c r="DN121" s="950"/>
      <c r="DO121" s="950"/>
      <c r="DP121" s="950"/>
      <c r="DQ121" s="950">
        <v>340859</v>
      </c>
      <c r="DR121" s="950"/>
      <c r="DS121" s="950"/>
      <c r="DT121" s="950"/>
      <c r="DU121" s="950"/>
      <c r="DV121" s="951">
        <v>5.8</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435</v>
      </c>
      <c r="BP122" s="1024"/>
      <c r="BQ122" s="1064">
        <v>14630354</v>
      </c>
      <c r="BR122" s="1065"/>
      <c r="BS122" s="1065"/>
      <c r="BT122" s="1065"/>
      <c r="BU122" s="1065"/>
      <c r="BV122" s="1065">
        <v>14484636</v>
      </c>
      <c r="BW122" s="1065"/>
      <c r="BX122" s="1065"/>
      <c r="BY122" s="1065"/>
      <c r="BZ122" s="1065"/>
      <c r="CA122" s="1065">
        <v>14542985</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8.6</v>
      </c>
      <c r="BR123" s="1057"/>
      <c r="BS123" s="1057"/>
      <c r="BT123" s="1057"/>
      <c r="BU123" s="1057"/>
      <c r="BV123" s="1057">
        <v>36.200000000000003</v>
      </c>
      <c r="BW123" s="1057"/>
      <c r="BX123" s="1057"/>
      <c r="BY123" s="1057"/>
      <c r="BZ123" s="1057"/>
      <c r="CA123" s="1057">
        <v>38.6</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437</v>
      </c>
      <c r="DH123" s="989"/>
      <c r="DI123" s="989"/>
      <c r="DJ123" s="989"/>
      <c r="DK123" s="990"/>
      <c r="DL123" s="991" t="s">
        <v>437</v>
      </c>
      <c r="DM123" s="989"/>
      <c r="DN123" s="989"/>
      <c r="DO123" s="989"/>
      <c r="DP123" s="990"/>
      <c r="DQ123" s="991" t="s">
        <v>437</v>
      </c>
      <c r="DR123" s="989"/>
      <c r="DS123" s="989"/>
      <c r="DT123" s="989"/>
      <c r="DU123" s="990"/>
      <c r="DV123" s="992" t="s">
        <v>437</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2824</v>
      </c>
      <c r="AB126" s="989"/>
      <c r="AC126" s="989"/>
      <c r="AD126" s="989"/>
      <c r="AE126" s="990"/>
      <c r="AF126" s="991">
        <v>2712</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1965</v>
      </c>
      <c r="AB127" s="989"/>
      <c r="AC127" s="989"/>
      <c r="AD127" s="989"/>
      <c r="AE127" s="990"/>
      <c r="AF127" s="991">
        <v>1750</v>
      </c>
      <c r="AG127" s="989"/>
      <c r="AH127" s="989"/>
      <c r="AI127" s="989"/>
      <c r="AJ127" s="990"/>
      <c r="AK127" s="991">
        <v>1588</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437</v>
      </c>
      <c r="BG127" s="1072"/>
      <c r="BH127" s="1072"/>
      <c r="BI127" s="1072"/>
      <c r="BJ127" s="1072"/>
      <c r="BK127" s="1072"/>
      <c r="BL127" s="1081"/>
      <c r="BM127" s="1071">
        <v>14.1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120038</v>
      </c>
      <c r="AB128" s="1120"/>
      <c r="AC128" s="1120"/>
      <c r="AD128" s="1120"/>
      <c r="AE128" s="1121"/>
      <c r="AF128" s="1122">
        <v>120104</v>
      </c>
      <c r="AG128" s="1120"/>
      <c r="AH128" s="1120"/>
      <c r="AI128" s="1120"/>
      <c r="AJ128" s="1121"/>
      <c r="AK128" s="1122">
        <v>116091</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19.100000000000001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6787769</v>
      </c>
      <c r="AB129" s="989"/>
      <c r="AC129" s="989"/>
      <c r="AD129" s="989"/>
      <c r="AE129" s="990"/>
      <c r="AF129" s="991">
        <v>6699368</v>
      </c>
      <c r="AG129" s="989"/>
      <c r="AH129" s="989"/>
      <c r="AI129" s="989"/>
      <c r="AJ129" s="990"/>
      <c r="AK129" s="991">
        <v>6851615</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8.3000000000000007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920386</v>
      </c>
      <c r="AB130" s="989"/>
      <c r="AC130" s="989"/>
      <c r="AD130" s="989"/>
      <c r="AE130" s="990"/>
      <c r="AF130" s="991">
        <v>931114</v>
      </c>
      <c r="AG130" s="989"/>
      <c r="AH130" s="989"/>
      <c r="AI130" s="989"/>
      <c r="AJ130" s="990"/>
      <c r="AK130" s="991">
        <v>951080</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38.6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5867383</v>
      </c>
      <c r="AB131" s="1028"/>
      <c r="AC131" s="1028"/>
      <c r="AD131" s="1028"/>
      <c r="AE131" s="1029"/>
      <c r="AF131" s="1030">
        <v>5768254</v>
      </c>
      <c r="AG131" s="1028"/>
      <c r="AH131" s="1028"/>
      <c r="AI131" s="1028"/>
      <c r="AJ131" s="1029"/>
      <c r="AK131" s="1030">
        <v>5900535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8.1578448179999992</v>
      </c>
      <c r="AB132" s="1134"/>
      <c r="AC132" s="1134"/>
      <c r="AD132" s="1134"/>
      <c r="AE132" s="1135"/>
      <c r="AF132" s="1136">
        <v>7.8192811899999999</v>
      </c>
      <c r="AG132" s="1134"/>
      <c r="AH132" s="1134"/>
      <c r="AI132" s="1134"/>
      <c r="AJ132" s="1135"/>
      <c r="AK132" s="1136">
        <v>9.1499499620000009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8.3000000000000007</v>
      </c>
      <c r="AB133" s="1141"/>
      <c r="AC133" s="1141"/>
      <c r="AD133" s="1141"/>
      <c r="AE133" s="1142"/>
      <c r="AF133" s="1140">
        <v>8.1999999999999993</v>
      </c>
      <c r="AG133" s="1141"/>
      <c r="AH133" s="1141"/>
      <c r="AI133" s="1141"/>
      <c r="AJ133" s="1142"/>
      <c r="AK133" s="1140">
        <v>8.3000000000000007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1365421</v>
      </c>
      <c r="L9" s="264">
        <v>47775</v>
      </c>
      <c r="M9" s="265">
        <v>55347</v>
      </c>
      <c r="N9" s="266">
        <v>-13.7</v>
      </c>
    </row>
    <row r="10" spans="1:16" x14ac:dyDescent="0.15">
      <c r="A10" s="248"/>
      <c r="B10" s="244"/>
      <c r="C10" s="244"/>
      <c r="D10" s="244"/>
      <c r="E10" s="244"/>
      <c r="F10" s="244"/>
      <c r="G10" s="1149" t="s">
        <v>473</v>
      </c>
      <c r="H10" s="1150"/>
      <c r="I10" s="1150"/>
      <c r="J10" s="1151"/>
      <c r="K10" s="267">
        <v>216542</v>
      </c>
      <c r="L10" s="268">
        <v>7577</v>
      </c>
      <c r="M10" s="269">
        <v>5378</v>
      </c>
      <c r="N10" s="270">
        <v>40.9</v>
      </c>
    </row>
    <row r="11" spans="1:16" ht="13.5" customHeight="1" x14ac:dyDescent="0.15">
      <c r="A11" s="248"/>
      <c r="B11" s="244"/>
      <c r="C11" s="244"/>
      <c r="D11" s="244"/>
      <c r="E11" s="244"/>
      <c r="F11" s="244"/>
      <c r="G11" s="1149" t="s">
        <v>474</v>
      </c>
      <c r="H11" s="1150"/>
      <c r="I11" s="1150"/>
      <c r="J11" s="1151"/>
      <c r="K11" s="267">
        <v>411238</v>
      </c>
      <c r="L11" s="268">
        <v>14389</v>
      </c>
      <c r="M11" s="269">
        <v>7824</v>
      </c>
      <c r="N11" s="270">
        <v>83.9</v>
      </c>
    </row>
    <row r="12" spans="1:16" ht="13.5" customHeight="1" x14ac:dyDescent="0.15">
      <c r="A12" s="248"/>
      <c r="B12" s="244"/>
      <c r="C12" s="244"/>
      <c r="D12" s="244"/>
      <c r="E12" s="244"/>
      <c r="F12" s="244"/>
      <c r="G12" s="1149" t="s">
        <v>475</v>
      </c>
      <c r="H12" s="1150"/>
      <c r="I12" s="1150"/>
      <c r="J12" s="1151"/>
      <c r="K12" s="267" t="s">
        <v>476</v>
      </c>
      <c r="L12" s="268" t="s">
        <v>476</v>
      </c>
      <c r="M12" s="269">
        <v>137</v>
      </c>
      <c r="N12" s="270" t="s">
        <v>476</v>
      </c>
    </row>
    <row r="13" spans="1:16" ht="13.5" customHeight="1" x14ac:dyDescent="0.15">
      <c r="A13" s="248"/>
      <c r="B13" s="244"/>
      <c r="C13" s="244"/>
      <c r="D13" s="244"/>
      <c r="E13" s="244"/>
      <c r="F13" s="244"/>
      <c r="G13" s="1149" t="s">
        <v>477</v>
      </c>
      <c r="H13" s="1150"/>
      <c r="I13" s="1150"/>
      <c r="J13" s="1151"/>
      <c r="K13" s="267" t="s">
        <v>476</v>
      </c>
      <c r="L13" s="268" t="s">
        <v>476</v>
      </c>
      <c r="M13" s="269">
        <v>6</v>
      </c>
      <c r="N13" s="270" t="s">
        <v>476</v>
      </c>
    </row>
    <row r="14" spans="1:16" ht="13.5" customHeight="1" x14ac:dyDescent="0.15">
      <c r="A14" s="248"/>
      <c r="B14" s="244"/>
      <c r="C14" s="244"/>
      <c r="D14" s="244"/>
      <c r="E14" s="244"/>
      <c r="F14" s="244"/>
      <c r="G14" s="1149" t="s">
        <v>478</v>
      </c>
      <c r="H14" s="1150"/>
      <c r="I14" s="1150"/>
      <c r="J14" s="1151"/>
      <c r="K14" s="267" t="s">
        <v>476</v>
      </c>
      <c r="L14" s="268" t="s">
        <v>476</v>
      </c>
      <c r="M14" s="269">
        <v>2598</v>
      </c>
      <c r="N14" s="270" t="s">
        <v>476</v>
      </c>
    </row>
    <row r="15" spans="1:16" ht="13.5" customHeight="1" x14ac:dyDescent="0.15">
      <c r="A15" s="248"/>
      <c r="B15" s="244"/>
      <c r="C15" s="244"/>
      <c r="D15" s="244"/>
      <c r="E15" s="244"/>
      <c r="F15" s="244"/>
      <c r="G15" s="1149" t="s">
        <v>479</v>
      </c>
      <c r="H15" s="1150"/>
      <c r="I15" s="1150"/>
      <c r="J15" s="1151"/>
      <c r="K15" s="267">
        <v>14614</v>
      </c>
      <c r="L15" s="268">
        <v>511</v>
      </c>
      <c r="M15" s="269">
        <v>1203</v>
      </c>
      <c r="N15" s="270">
        <v>-57.5</v>
      </c>
    </row>
    <row r="16" spans="1:16" x14ac:dyDescent="0.15">
      <c r="A16" s="248"/>
      <c r="B16" s="244"/>
      <c r="C16" s="244"/>
      <c r="D16" s="244"/>
      <c r="E16" s="244"/>
      <c r="F16" s="244"/>
      <c r="G16" s="1152" t="s">
        <v>480</v>
      </c>
      <c r="H16" s="1153"/>
      <c r="I16" s="1153"/>
      <c r="J16" s="1154"/>
      <c r="K16" s="268">
        <v>-129194</v>
      </c>
      <c r="L16" s="268">
        <v>-4520</v>
      </c>
      <c r="M16" s="269">
        <v>-5188</v>
      </c>
      <c r="N16" s="270">
        <v>-12.9</v>
      </c>
    </row>
    <row r="17" spans="1:16" x14ac:dyDescent="0.15">
      <c r="A17" s="248"/>
      <c r="B17" s="244"/>
      <c r="C17" s="244"/>
      <c r="D17" s="244"/>
      <c r="E17" s="244"/>
      <c r="F17" s="244"/>
      <c r="G17" s="1152" t="s">
        <v>165</v>
      </c>
      <c r="H17" s="1153"/>
      <c r="I17" s="1153"/>
      <c r="J17" s="1154"/>
      <c r="K17" s="268">
        <v>1878621</v>
      </c>
      <c r="L17" s="268">
        <v>65732</v>
      </c>
      <c r="M17" s="269">
        <v>67305</v>
      </c>
      <c r="N17" s="270">
        <v>-2.2999999999999998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5.32</v>
      </c>
      <c r="L21" s="281">
        <v>6.27</v>
      </c>
      <c r="M21" s="282">
        <v>-0.95</v>
      </c>
      <c r="N21" s="249"/>
      <c r="O21" s="283"/>
      <c r="P21" s="279"/>
    </row>
    <row r="22" spans="1:16" s="284" customFormat="1" x14ac:dyDescent="0.15">
      <c r="A22" s="279"/>
      <c r="B22" s="249"/>
      <c r="C22" s="249"/>
      <c r="D22" s="249"/>
      <c r="E22" s="249"/>
      <c r="F22" s="249"/>
      <c r="G22" s="1144" t="s">
        <v>486</v>
      </c>
      <c r="H22" s="1145"/>
      <c r="I22" s="1145"/>
      <c r="J22" s="1146"/>
      <c r="K22" s="285">
        <v>96.7</v>
      </c>
      <c r="L22" s="286">
        <v>97.2</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1041755</v>
      </c>
      <c r="L32" s="294">
        <v>36450</v>
      </c>
      <c r="M32" s="295">
        <v>29478</v>
      </c>
      <c r="N32" s="296">
        <v>23.7</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t="s">
        <v>476</v>
      </c>
      <c r="N34" s="296" t="s">
        <v>476</v>
      </c>
    </row>
    <row r="35" spans="1:16" ht="27" customHeight="1" x14ac:dyDescent="0.15">
      <c r="A35" s="248"/>
      <c r="B35" s="244"/>
      <c r="C35" s="244"/>
      <c r="D35" s="244"/>
      <c r="E35" s="244"/>
      <c r="F35" s="244"/>
      <c r="G35" s="1160" t="s">
        <v>493</v>
      </c>
      <c r="H35" s="1161"/>
      <c r="I35" s="1161"/>
      <c r="J35" s="1162"/>
      <c r="K35" s="294">
        <v>464841</v>
      </c>
      <c r="L35" s="294">
        <v>16265</v>
      </c>
      <c r="M35" s="295">
        <v>9466</v>
      </c>
      <c r="N35" s="296">
        <v>71.8</v>
      </c>
    </row>
    <row r="36" spans="1:16" ht="27" customHeight="1" x14ac:dyDescent="0.15">
      <c r="A36" s="248"/>
      <c r="B36" s="244"/>
      <c r="C36" s="244"/>
      <c r="D36" s="244"/>
      <c r="E36" s="244"/>
      <c r="F36" s="244"/>
      <c r="G36" s="1160" t="s">
        <v>494</v>
      </c>
      <c r="H36" s="1161"/>
      <c r="I36" s="1161"/>
      <c r="J36" s="1162"/>
      <c r="K36" s="294">
        <v>86817</v>
      </c>
      <c r="L36" s="294">
        <v>3038</v>
      </c>
      <c r="M36" s="295">
        <v>2568</v>
      </c>
      <c r="N36" s="296">
        <v>18.3</v>
      </c>
    </row>
    <row r="37" spans="1:16" ht="13.5" customHeight="1" x14ac:dyDescent="0.15">
      <c r="A37" s="248"/>
      <c r="B37" s="244"/>
      <c r="C37" s="244"/>
      <c r="D37" s="244"/>
      <c r="E37" s="244"/>
      <c r="F37" s="244"/>
      <c r="G37" s="1160" t="s">
        <v>495</v>
      </c>
      <c r="H37" s="1161"/>
      <c r="I37" s="1161"/>
      <c r="J37" s="1162"/>
      <c r="K37" s="294">
        <v>13654</v>
      </c>
      <c r="L37" s="294">
        <v>478</v>
      </c>
      <c r="M37" s="295">
        <v>1267</v>
      </c>
      <c r="N37" s="296">
        <v>-62.3</v>
      </c>
    </row>
    <row r="38" spans="1:16" ht="27" customHeight="1" x14ac:dyDescent="0.15">
      <c r="A38" s="248"/>
      <c r="B38" s="244"/>
      <c r="C38" s="244"/>
      <c r="D38" s="244"/>
      <c r="E38" s="244"/>
      <c r="F38" s="244"/>
      <c r="G38" s="1163" t="s">
        <v>496</v>
      </c>
      <c r="H38" s="1164"/>
      <c r="I38" s="1164"/>
      <c r="J38" s="1165"/>
      <c r="K38" s="297" t="s">
        <v>476</v>
      </c>
      <c r="L38" s="297" t="s">
        <v>476</v>
      </c>
      <c r="M38" s="298">
        <v>1</v>
      </c>
      <c r="N38" s="299" t="s">
        <v>476</v>
      </c>
      <c r="O38" s="293"/>
    </row>
    <row r="39" spans="1:16" x14ac:dyDescent="0.15">
      <c r="A39" s="248"/>
      <c r="B39" s="244"/>
      <c r="C39" s="244"/>
      <c r="D39" s="244"/>
      <c r="E39" s="244"/>
      <c r="F39" s="244"/>
      <c r="G39" s="1163" t="s">
        <v>497</v>
      </c>
      <c r="H39" s="1164"/>
      <c r="I39" s="1164"/>
      <c r="J39" s="1165"/>
      <c r="K39" s="300">
        <v>-116091</v>
      </c>
      <c r="L39" s="300">
        <v>-4062</v>
      </c>
      <c r="M39" s="301">
        <v>-3176</v>
      </c>
      <c r="N39" s="302">
        <v>27.9</v>
      </c>
      <c r="O39" s="293"/>
    </row>
    <row r="40" spans="1:16" ht="27" customHeight="1" x14ac:dyDescent="0.15">
      <c r="A40" s="248"/>
      <c r="B40" s="244"/>
      <c r="C40" s="244"/>
      <c r="D40" s="244"/>
      <c r="E40" s="244"/>
      <c r="F40" s="244"/>
      <c r="G40" s="1160" t="s">
        <v>498</v>
      </c>
      <c r="H40" s="1161"/>
      <c r="I40" s="1161"/>
      <c r="J40" s="1162"/>
      <c r="K40" s="300">
        <v>-951080</v>
      </c>
      <c r="L40" s="300">
        <v>-33278</v>
      </c>
      <c r="M40" s="301">
        <v>-27766</v>
      </c>
      <c r="N40" s="302">
        <v>19.899999999999999</v>
      </c>
      <c r="O40" s="293"/>
    </row>
    <row r="41" spans="1:16" x14ac:dyDescent="0.15">
      <c r="A41" s="248"/>
      <c r="B41" s="244"/>
      <c r="C41" s="244"/>
      <c r="D41" s="244"/>
      <c r="E41" s="244"/>
      <c r="F41" s="244"/>
      <c r="G41" s="1166" t="s">
        <v>276</v>
      </c>
      <c r="H41" s="1167"/>
      <c r="I41" s="1167"/>
      <c r="J41" s="1168"/>
      <c r="K41" s="294">
        <v>539896</v>
      </c>
      <c r="L41" s="300">
        <v>18891</v>
      </c>
      <c r="M41" s="301">
        <v>11838</v>
      </c>
      <c r="N41" s="302">
        <v>59.6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1658726</v>
      </c>
      <c r="J51" s="320">
        <v>57467</v>
      </c>
      <c r="K51" s="321">
        <v>-30.1</v>
      </c>
      <c r="L51" s="322">
        <v>42839</v>
      </c>
      <c r="M51" s="323">
        <v>-13.3</v>
      </c>
      <c r="N51" s="324">
        <v>-16.8</v>
      </c>
    </row>
    <row r="52" spans="1:14" x14ac:dyDescent="0.15">
      <c r="A52" s="248"/>
      <c r="B52" s="244"/>
      <c r="C52" s="244"/>
      <c r="D52" s="244"/>
      <c r="E52" s="244"/>
      <c r="F52" s="244"/>
      <c r="G52" s="325"/>
      <c r="H52" s="326" t="s">
        <v>509</v>
      </c>
      <c r="I52" s="327">
        <v>976267</v>
      </c>
      <c r="J52" s="328">
        <v>33823</v>
      </c>
      <c r="K52" s="329">
        <v>-15.8</v>
      </c>
      <c r="L52" s="330">
        <v>22027</v>
      </c>
      <c r="M52" s="331">
        <v>-17.100000000000001</v>
      </c>
      <c r="N52" s="332">
        <v>1.3</v>
      </c>
    </row>
    <row r="53" spans="1:14" x14ac:dyDescent="0.15">
      <c r="A53" s="248"/>
      <c r="B53" s="244"/>
      <c r="C53" s="244"/>
      <c r="D53" s="244"/>
      <c r="E53" s="244"/>
      <c r="F53" s="244"/>
      <c r="G53" s="310" t="s">
        <v>510</v>
      </c>
      <c r="H53" s="311"/>
      <c r="I53" s="319">
        <v>1528561</v>
      </c>
      <c r="J53" s="320">
        <v>53238</v>
      </c>
      <c r="K53" s="321">
        <v>-7.4</v>
      </c>
      <c r="L53" s="322">
        <v>46819</v>
      </c>
      <c r="M53" s="323">
        <v>9.3000000000000007</v>
      </c>
      <c r="N53" s="324">
        <v>-16.7</v>
      </c>
    </row>
    <row r="54" spans="1:14" x14ac:dyDescent="0.15">
      <c r="A54" s="248"/>
      <c r="B54" s="244"/>
      <c r="C54" s="244"/>
      <c r="D54" s="244"/>
      <c r="E54" s="244"/>
      <c r="F54" s="244"/>
      <c r="G54" s="325"/>
      <c r="H54" s="326" t="s">
        <v>509</v>
      </c>
      <c r="I54" s="327">
        <v>826603</v>
      </c>
      <c r="J54" s="328">
        <v>28789</v>
      </c>
      <c r="K54" s="329">
        <v>-14.9</v>
      </c>
      <c r="L54" s="330">
        <v>24121</v>
      </c>
      <c r="M54" s="331">
        <v>9.5</v>
      </c>
      <c r="N54" s="332">
        <v>-24.4</v>
      </c>
    </row>
    <row r="55" spans="1:14" x14ac:dyDescent="0.15">
      <c r="A55" s="248"/>
      <c r="B55" s="244"/>
      <c r="C55" s="244"/>
      <c r="D55" s="244"/>
      <c r="E55" s="244"/>
      <c r="F55" s="244"/>
      <c r="G55" s="310" t="s">
        <v>511</v>
      </c>
      <c r="H55" s="311"/>
      <c r="I55" s="319">
        <v>1089939</v>
      </c>
      <c r="J55" s="320">
        <v>37814</v>
      </c>
      <c r="K55" s="321">
        <v>-29</v>
      </c>
      <c r="L55" s="322">
        <v>53270</v>
      </c>
      <c r="M55" s="323">
        <v>13.8</v>
      </c>
      <c r="N55" s="324">
        <v>-42.8</v>
      </c>
    </row>
    <row r="56" spans="1:14" x14ac:dyDescent="0.15">
      <c r="A56" s="248"/>
      <c r="B56" s="244"/>
      <c r="C56" s="244"/>
      <c r="D56" s="244"/>
      <c r="E56" s="244"/>
      <c r="F56" s="244"/>
      <c r="G56" s="325"/>
      <c r="H56" s="326" t="s">
        <v>509</v>
      </c>
      <c r="I56" s="327">
        <v>811695</v>
      </c>
      <c r="J56" s="328">
        <v>28160</v>
      </c>
      <c r="K56" s="329">
        <v>-2.2000000000000002</v>
      </c>
      <c r="L56" s="330">
        <v>24316</v>
      </c>
      <c r="M56" s="331">
        <v>0.8</v>
      </c>
      <c r="N56" s="332">
        <v>-3</v>
      </c>
    </row>
    <row r="57" spans="1:14" x14ac:dyDescent="0.15">
      <c r="A57" s="248"/>
      <c r="B57" s="244"/>
      <c r="C57" s="244"/>
      <c r="D57" s="244"/>
      <c r="E57" s="244"/>
      <c r="F57" s="244"/>
      <c r="G57" s="310" t="s">
        <v>512</v>
      </c>
      <c r="H57" s="311"/>
      <c r="I57" s="319">
        <v>2747536</v>
      </c>
      <c r="J57" s="320">
        <v>95450</v>
      </c>
      <c r="K57" s="321">
        <v>152.4</v>
      </c>
      <c r="L57" s="322">
        <v>53292</v>
      </c>
      <c r="M57" s="323">
        <v>0</v>
      </c>
      <c r="N57" s="324">
        <v>152.4</v>
      </c>
    </row>
    <row r="58" spans="1:14" x14ac:dyDescent="0.15">
      <c r="A58" s="248"/>
      <c r="B58" s="244"/>
      <c r="C58" s="244"/>
      <c r="D58" s="244"/>
      <c r="E58" s="244"/>
      <c r="F58" s="244"/>
      <c r="G58" s="325"/>
      <c r="H58" s="326" t="s">
        <v>509</v>
      </c>
      <c r="I58" s="327">
        <v>2210820</v>
      </c>
      <c r="J58" s="328">
        <v>76805</v>
      </c>
      <c r="K58" s="329">
        <v>172.7</v>
      </c>
      <c r="L58" s="330">
        <v>28900</v>
      </c>
      <c r="M58" s="331">
        <v>18.899999999999999</v>
      </c>
      <c r="N58" s="332">
        <v>153.80000000000001</v>
      </c>
    </row>
    <row r="59" spans="1:14" x14ac:dyDescent="0.15">
      <c r="A59" s="248"/>
      <c r="B59" s="244"/>
      <c r="C59" s="244"/>
      <c r="D59" s="244"/>
      <c r="E59" s="244"/>
      <c r="F59" s="244"/>
      <c r="G59" s="310" t="s">
        <v>513</v>
      </c>
      <c r="H59" s="311"/>
      <c r="I59" s="319">
        <v>2539144</v>
      </c>
      <c r="J59" s="320">
        <v>88843</v>
      </c>
      <c r="K59" s="321">
        <v>-6.9</v>
      </c>
      <c r="L59" s="322">
        <v>49919</v>
      </c>
      <c r="M59" s="323">
        <v>-6.3</v>
      </c>
      <c r="N59" s="324">
        <v>-0.6</v>
      </c>
    </row>
    <row r="60" spans="1:14" x14ac:dyDescent="0.15">
      <c r="A60" s="248"/>
      <c r="B60" s="244"/>
      <c r="C60" s="244"/>
      <c r="D60" s="244"/>
      <c r="E60" s="244"/>
      <c r="F60" s="244"/>
      <c r="G60" s="325"/>
      <c r="H60" s="326" t="s">
        <v>509</v>
      </c>
      <c r="I60" s="333">
        <v>1514565</v>
      </c>
      <c r="J60" s="328">
        <v>52994</v>
      </c>
      <c r="K60" s="329">
        <v>-31</v>
      </c>
      <c r="L60" s="330">
        <v>26398</v>
      </c>
      <c r="M60" s="331">
        <v>-8.6999999999999993</v>
      </c>
      <c r="N60" s="332">
        <v>-22.3</v>
      </c>
    </row>
    <row r="61" spans="1:14" x14ac:dyDescent="0.15">
      <c r="A61" s="248"/>
      <c r="B61" s="244"/>
      <c r="C61" s="244"/>
      <c r="D61" s="244"/>
      <c r="E61" s="244"/>
      <c r="F61" s="244"/>
      <c r="G61" s="310" t="s">
        <v>514</v>
      </c>
      <c r="H61" s="334"/>
      <c r="I61" s="335">
        <v>1912781</v>
      </c>
      <c r="J61" s="336">
        <v>66562</v>
      </c>
      <c r="K61" s="337">
        <v>15.8</v>
      </c>
      <c r="L61" s="338">
        <v>49228</v>
      </c>
      <c r="M61" s="339">
        <v>0.7</v>
      </c>
      <c r="N61" s="324">
        <v>15.1</v>
      </c>
    </row>
    <row r="62" spans="1:14" x14ac:dyDescent="0.15">
      <c r="A62" s="248"/>
      <c r="B62" s="244"/>
      <c r="C62" s="244"/>
      <c r="D62" s="244"/>
      <c r="E62" s="244"/>
      <c r="F62" s="244"/>
      <c r="G62" s="325"/>
      <c r="H62" s="326" t="s">
        <v>509</v>
      </c>
      <c r="I62" s="327">
        <v>1267990</v>
      </c>
      <c r="J62" s="328">
        <v>44114</v>
      </c>
      <c r="K62" s="329">
        <v>21.8</v>
      </c>
      <c r="L62" s="330">
        <v>25152</v>
      </c>
      <c r="M62" s="331">
        <v>0.7</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14.4</v>
      </c>
      <c r="G47" s="12">
        <v>14.56</v>
      </c>
      <c r="H47" s="12">
        <v>15.28</v>
      </c>
      <c r="I47" s="12">
        <v>15.05</v>
      </c>
      <c r="J47" s="13">
        <v>14.71</v>
      </c>
    </row>
    <row r="48" spans="2:10" ht="57.75" customHeight="1" x14ac:dyDescent="0.15">
      <c r="B48" s="14"/>
      <c r="C48" s="1171" t="s">
        <v>4</v>
      </c>
      <c r="D48" s="1171"/>
      <c r="E48" s="1172"/>
      <c r="F48" s="15">
        <v>2.1800000000000002</v>
      </c>
      <c r="G48" s="16">
        <v>1.53</v>
      </c>
      <c r="H48" s="16">
        <v>2.86</v>
      </c>
      <c r="I48" s="16">
        <v>3.48</v>
      </c>
      <c r="J48" s="17">
        <v>3.27</v>
      </c>
    </row>
    <row r="49" spans="2:10" ht="57.75" customHeight="1" thickBot="1" x14ac:dyDescent="0.2">
      <c r="B49" s="18"/>
      <c r="C49" s="1173" t="s">
        <v>5</v>
      </c>
      <c r="D49" s="1173"/>
      <c r="E49" s="1174"/>
      <c r="F49" s="19">
        <v>1.96</v>
      </c>
      <c r="G49" s="20" t="s">
        <v>521</v>
      </c>
      <c r="H49" s="20">
        <v>2.3199999999999998</v>
      </c>
      <c r="I49" s="20">
        <v>0.15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真勢 隆幸</cp:lastModifiedBy>
  <cp:lastPrinted>2017-04-03T00:31:27Z</cp:lastPrinted>
  <dcterms:created xsi:type="dcterms:W3CDTF">2017-02-15T14:22:22Z</dcterms:created>
  <dcterms:modified xsi:type="dcterms:W3CDTF">2017-04-03T00:33:17Z</dcterms:modified>
</cp:coreProperties>
</file>