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426"/>
  <workbookPr defaultThemeVersion="124226"/>
  <mc:AlternateContent xmlns:mc="http://schemas.openxmlformats.org/markup-compatibility/2006">
    <mc:Choice Requires="x15">
      <x15ac:absPath xmlns:x15ac="http://schemas.microsoft.com/office/spreadsheetml/2010/11/ac" url="C:\Users\PC2819\Desktop\"/>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concurrentManualCount="2"/>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AM36" i="9"/>
  <c r="C36" i="9"/>
  <c r="CO35" i="9"/>
  <c r="AM35" i="9"/>
  <c r="C35"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W34" i="9" l="1"/>
  <c r="BW35" i="9" s="1"/>
  <c r="BW36" i="9" s="1"/>
  <c r="BW37" i="9" s="1"/>
  <c r="BW38" i="9" s="1"/>
  <c r="BW39" i="9" s="1"/>
  <c r="CO34" i="9" l="1"/>
</calcChain>
</file>

<file path=xl/sharedStrings.xml><?xml version="1.0" encoding="utf-8"?>
<sst xmlns="http://schemas.openxmlformats.org/spreadsheetml/2006/main" count="1043" uniqueCount="558">
  <si>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</si>
  <si>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</si>
  <si>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</si>
  <si>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</si>
  <si>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</si>
  <si>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</si>
  <si>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</si>
  <si>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</si>
  <si>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</si>
  <si>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</si>
  <si>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</si>
  <si>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</si>
  <si>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</si>
  <si>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</si>
  <si>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</si>
  <si>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</si>
  <si>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</si>
  <si>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</si>
  <si>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</si>
  <si>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</si>
  <si>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</si>
  <si>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</si>
  <si>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</si>
  <si>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</si>
  <si>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</si>
  <si>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</si>
  <si>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</si>
  <si>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</si>
  <si>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</si>
  <si>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</si>
  <si>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</si>
  <si>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</si>
  <si>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</si>
  <si>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</si>
  <si>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</si>
  <si>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</si>
  <si>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</si>
  <si>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</si>
  <si>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</si>
  <si>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</si>
  <si>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</si>
  <si>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</si>
  <si>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</si>
  <si>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</si>
  <si>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</si>
  <si>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</si>
  <si>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</si>
  <si>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</si>
  <si>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</si>
  <si>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</si>
  <si>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</si>
  <si>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</si>
  <si>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</si>
  <si>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</si>
  <si>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</si>
  <si>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</si>
  <si>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</si>
  <si>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</si>
  <si>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</si>
  <si>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</si>
  <si>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</si>
  <si>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</si>
  <si>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</si>
  <si>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</si>
  <si>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</si>
  <si>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</si>
  <si>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</si>
  <si>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</si>
  <si>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Ⅴ－２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</si>
  <si>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</si>
  <si>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</si>
  <si>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</si>
  <si>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</si>
  <si>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</si>
  <si>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</si>
  <si>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</si>
  <si>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</si>
  <si>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</si>
  <si>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</si>
  <si>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</si>
  <si>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</si>
  <si>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七飯町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</si>
  <si>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</si>
  <si>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</si>
  <si>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</si>
  <si>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</si>
  <si>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</si>
  <si>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</si>
  <si>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</si>
  <si>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</si>
  <si>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</si>
  <si>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</si>
  <si>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</si>
  <si>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</si>
  <si>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</si>
  <si>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</si>
  <si>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</si>
  <si>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</si>
  <si>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</si>
  <si>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</si>
  <si>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</si>
  <si>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</si>
  <si>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</si>
  <si>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</si>
  <si>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</si>
  <si>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</si>
  <si>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</si>
  <si>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</si>
  <si>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</si>
  <si>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</si>
  <si>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</si>
  <si>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</si>
  <si>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</si>
  <si>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</si>
  <si>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</si>
  <si>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</si>
  <si>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</si>
  <si>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</si>
  <si>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</si>
  <si>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</si>
  <si>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</si>
  <si>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</si>
  <si>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</si>
  <si>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</si>
  <si>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</si>
  <si>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</si>
  <si>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</si>
  <si>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</si>
  <si>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</si>
  <si>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</si>
  <si>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</si>
  <si>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</si>
  <si>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</si>
  <si>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</si>
  <si>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</si>
  <si>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</si>
  <si>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</si>
  <si>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</si>
  <si>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</si>
  <si>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</si>
  <si>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</si>
  <si>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</si>
  <si>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</si>
  <si>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</si>
  <si>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</si>
  <si>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</si>
  <si>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</si>
  <si>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</si>
  <si>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</si>
  <si>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</si>
  <si>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</si>
  <si>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</si>
  <si>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</si>
  <si>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</si>
  <si>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</si>
  <si>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</si>
  <si>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</si>
  <si>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</si>
  <si>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</si>
  <si>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</si>
  <si>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</si>
  <si>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</si>
  <si>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</si>
  <si>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</si>
  <si>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</si>
  <si>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</si>
  <si>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</si>
  <si>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</si>
  <si>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</si>
  <si>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</si>
  <si>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</si>
  <si>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</si>
  <si>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</si>
  <si>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</si>
  <si>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</si>
  <si>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</si>
  <si>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</si>
  <si>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</si>
  <si>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</si>
  <si>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</si>
  <si>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</si>
  <si>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</si>
  <si>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</si>
  <si>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</si>
  <si>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</si>
  <si>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</si>
  <si>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</si>
  <si>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</si>
  <si>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</si>
  <si>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</si>
  <si>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</si>
  <si>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北海道七飯町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</si>
  <si>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</si>
  <si>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</si>
  <si>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</si>
  <si>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</si>
  <si>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</si>
  <si>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</si>
  <si>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</si>
  <si>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</si>
  <si>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</si>
  <si>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</si>
  <si>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</si>
  <si>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</si>
  <si>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</si>
  <si>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</si>
  <si>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</si>
  <si>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</si>
  <si>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</si>
  <si>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</si>
  <si>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</si>
  <si>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</si>
  <si>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</si>
  <si>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</si>
  <si>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</si>
  <si>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</si>
  <si>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</si>
  <si>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</si>
  <si>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</si>
  <si>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</si>
  <si>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</si>
  <si>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</si>
  <si>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</si>
  <si>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</si>
  <si>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</si>
  <si>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</si>
  <si>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</si>
  <si>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</si>
  <si>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</si>
  <si>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</si>
  <si>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</si>
  <si>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</si>
  <si>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</si>
  <si>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</si>
  <si>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</si>
  <si>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</si>
  <si>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</si>
  <si>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</si>
  <si>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</si>
  <si>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</si>
  <si>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</si>
  <si>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</si>
  <si>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</si>
  <si>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</si>
  <si>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</si>
  <si>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</si>
  <si>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</si>
  <si>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</si>
  <si>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</si>
  <si>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</si>
  <si>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</si>
  <si>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</si>
  <si>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</si>
  <si>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</si>
  <si>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</si>
  <si>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</si>
  <si>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</si>
  <si>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</si>
  <si>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</si>
  <si>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</si>
  <si>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</si>
  <si>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</si>
  <si>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</si>
  <si>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</si>
  <si>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</si>
  <si>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</si>
  <si>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</si>
  <si>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</si>
  <si>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</si>
  <si>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</si>
  <si>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</si>
  <si>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</si>
  <si>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</si>
  <si>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</si>
  <si>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</si>
  <si>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</si>
  <si>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</si>
  <si>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</si>
  <si>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</si>
  <si>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</si>
  <si>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</si>
  <si>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</si>
  <si>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</si>
  <si>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</si>
  <si>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</si>
  <si>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</si>
  <si>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</si>
  <si>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</si>
  <si>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</si>
  <si>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</si>
  <si>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</si>
  <si>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</si>
  <si>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</si>
  <si>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</si>
  <si>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</si>
  <si>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</si>
  <si>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</si>
  <si>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</si>
  <si>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</si>
  <si>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</si>
  <si>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</si>
  <si>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</si>
  <si>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</si>
  <si>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</si>
  <si>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</si>
  <si>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</si>
  <si>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</si>
  <si>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</si>
  <si>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</si>
  <si>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</si>
  <si>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</si>
  <si>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</si>
  <si>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</si>
  <si>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</si>
  <si>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</si>
  <si>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</si>
  <si>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</si>
  <si>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</si>
  <si>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</si>
  <si>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</si>
  <si>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</si>
  <si>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</si>
  <si>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</si>
  <si>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</si>
  <si>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</si>
  <si>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</si>
  <si>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</si>
  <si>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</si>
  <si>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</si>
  <si>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</si>
  <si>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</si>
  <si>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</si>
  <si>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</si>
  <si>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</si>
  <si>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</si>
  <si>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</si>
  <si>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</si>
  <si>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</si>
  <si>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</si>
  <si>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北海道七飯町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</si>
  <si>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</si>
  <si>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</si>
  <si>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</si>
  <si>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</si>
  <si>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</si>
  <si>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</si>
  <si>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</si>
  <si>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</si>
  <si>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</si>
  <si>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</si>
  <si>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</si>
  <si>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</si>
  <si>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</si>
  <si>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</si>
  <si>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</si>
  <si>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</si>
  <si>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</si>
  <si>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</si>
  <si>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</si>
  <si>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</si>
  <si>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</si>
  <si>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</si>
  <si>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</si>
  <si>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</si>
  <si>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</si>
  <si>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</si>
  <si>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</si>
  <si>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</si>
  <si>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</si>
  <si>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</si>
  <si>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</si>
  <si>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</si>
  <si>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</si>
  <si>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</si>
  <si>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</si>
  <si>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</si>
  <si>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</si>
  <si>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</si>
  <si>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</si>
  <si>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</si>
  <si>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土地造成事業特別会計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</si>
  <si>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</si>
  <si>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</si>
  <si>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</si>
  <si>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</si>
  <si>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</si>
  <si>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</si>
  <si>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</si>
  <si>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</si>
  <si>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</si>
  <si>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</si>
  <si>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</si>
  <si>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</si>
  <si>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</si>
  <si>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</si>
  <si>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</si>
  <si>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</si>
  <si>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</si>
  <si>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</si>
  <si>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</si>
  <si>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</si>
  <si>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</si>
  <si>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</si>
  <si>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</si>
  <si>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</si>
  <si>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</si>
  <si>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</si>
  <si>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</si>
  <si>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</si>
  <si>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</si>
  <si>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</si>
  <si>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</si>
  <si>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</si>
  <si>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</si>
  <si>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</si>
  <si>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</si>
  <si>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</si>
  <si>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</si>
  <si>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</si>
  <si>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</si>
  <si>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</si>
  <si>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</si>
  <si>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</si>
  <si>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</si>
  <si>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</si>
  <si>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</si>
  <si>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</si>
  <si>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</si>
  <si>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</si>
  <si>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</si>
  <si>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</si>
  <si>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</si>
  <si>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</si>
  <si>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</si>
  <si>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</si>
  <si>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</si>
  <si>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介護保険特別会計</t>
    <phoneticPr fontId="5"/>
  </si>
  <si>
    <t>-</t>
    <phoneticPr fontId="5"/>
  </si>
  <si>
    <t>将来負担比率（(Ｅ)－(Ｆ)）／（(Ｃ)－(Ｄ)）×１００</t>
    <rPh sb="0" eb="2">
      <t>ショウライ</t>
    </rPh>
    <rPh sb="2" eb="4">
      <t>フタン</t>
    </rPh>
    <rPh sb="4" eb="6">
      <t>ヒリツ</t>
    </rPh>
    <phoneticPr fontId="5"/>
  </si>
  <si>
    <t>後期高齢者医療特別会計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</si>
  <si>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</si>
  <si>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</si>
  <si>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</si>
  <si>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</si>
  <si>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</si>
  <si>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</si>
  <si>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</si>
  <si>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</si>
  <si>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</si>
  <si>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</si>
  <si>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</si>
  <si>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</si>
  <si>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</si>
  <si>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</si>
  <si>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</si>
  <si>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</si>
  <si>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</si>
  <si>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</si>
  <si>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</si>
  <si>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</si>
  <si>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</si>
  <si>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</si>
  <si>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</si>
  <si>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</si>
  <si>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</si>
  <si>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</si>
  <si>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</si>
  <si>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</si>
  <si>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</si>
  <si>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</si>
  <si>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</si>
  <si>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</si>
  <si>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</si>
  <si>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</si>
  <si>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</si>
  <si>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</si>
  <si>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</si>
  <si>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</si>
  <si>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</si>
  <si>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</si>
  <si>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</si>
  <si>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</si>
  <si>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</si>
  <si>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</si>
  <si>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</si>
  <si>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</si>
  <si>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</si>
  <si>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</si>
  <si>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</si>
  <si>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</si>
  <si>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</si>
  <si>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</si>
  <si>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</si>
  <si>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</si>
  <si>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</si>
  <si>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</si>
  <si>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</si>
  <si>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</si>
  <si>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</si>
  <si>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</si>
  <si>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</si>
  <si>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</si>
  <si>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</si>
  <si>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</si>
  <si>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</si>
  <si>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</si>
  <si>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</si>
  <si>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</si>
  <si>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</si>
  <si>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</si>
  <si>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</si>
  <si>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</si>
  <si>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</si>
  <si>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</si>
  <si>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</si>
  <si>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</si>
  <si>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</si>
  <si>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</si>
  <si>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</si>
  <si>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</si>
  <si>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</si>
  <si>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0.55</t>
  </si>
  <si>
    <t>▲ 0.13</t>
  </si>
  <si>
    <t>国民健康保険特別会計</t>
  </si>
  <si>
    <t>▲ 0.78</t>
  </si>
  <si>
    <t>▲ 0.54</t>
  </si>
  <si>
    <t>▲ 1.39</t>
  </si>
  <si>
    <t>水道事業会計</t>
  </si>
  <si>
    <t>一般会計</t>
  </si>
  <si>
    <t>介護保険特別会計</t>
  </si>
  <si>
    <t>土地造成事業特別会計</t>
  </si>
  <si>
    <t>後期高齢者医療特別会計</t>
  </si>
  <si>
    <t>下水道事業特別会計</t>
  </si>
  <si>
    <t>その他会計（赤字）</t>
  </si>
  <si>
    <t>その他会計（黒字）</t>
  </si>
  <si>
    <t>-</t>
    <phoneticPr fontId="2"/>
  </si>
  <si>
    <t>-</t>
    <phoneticPr fontId="2"/>
  </si>
  <si>
    <t>-</t>
    <phoneticPr fontId="2"/>
  </si>
  <si>
    <t>-</t>
    <phoneticPr fontId="2"/>
  </si>
  <si>
    <t>南渡島消防衛生施設組合</t>
    <rPh sb="0" eb="1">
      <t>ミナミ</t>
    </rPh>
    <rPh sb="1" eb="3">
      <t>オシマ</t>
    </rPh>
    <rPh sb="3" eb="5">
      <t>ショウボウ</t>
    </rPh>
    <rPh sb="5" eb="7">
      <t>エイセイ</t>
    </rPh>
    <rPh sb="7" eb="9">
      <t>シセツ</t>
    </rPh>
    <rPh sb="9" eb="11">
      <t>クミアイ</t>
    </rPh>
    <phoneticPr fontId="2"/>
  </si>
  <si>
    <t>函館圏公立大学広域連合</t>
    <rPh sb="0" eb="2">
      <t>ハコダテ</t>
    </rPh>
    <rPh sb="2" eb="3">
      <t>ケン</t>
    </rPh>
    <rPh sb="3" eb="5">
      <t>コウリツ</t>
    </rPh>
    <rPh sb="5" eb="7">
      <t>ダイガク</t>
    </rPh>
    <rPh sb="7" eb="9">
      <t>コウイキ</t>
    </rPh>
    <rPh sb="9" eb="11">
      <t>レンゴウ</t>
    </rPh>
    <phoneticPr fontId="2"/>
  </si>
  <si>
    <t>渡島・檜山地方税滞納整理機構</t>
    <rPh sb="0" eb="2">
      <t>オシマ</t>
    </rPh>
    <rPh sb="3" eb="5">
      <t>ヒヤマ</t>
    </rPh>
    <rPh sb="5" eb="7">
      <t>チホウ</t>
    </rPh>
    <rPh sb="7" eb="8">
      <t>ゼイ</t>
    </rPh>
    <rPh sb="8" eb="10">
      <t>タイノウ</t>
    </rPh>
    <rPh sb="10" eb="12">
      <t>セイリ</t>
    </rPh>
    <rPh sb="12" eb="14">
      <t>キコウ</t>
    </rPh>
    <phoneticPr fontId="2"/>
  </si>
  <si>
    <t>南渡島消防事務組合</t>
    <rPh sb="0" eb="1">
      <t>ミナミ</t>
    </rPh>
    <rPh sb="1" eb="3">
      <t>オシマ</t>
    </rPh>
    <rPh sb="3" eb="5">
      <t>ショウボウ</t>
    </rPh>
    <rPh sb="5" eb="7">
      <t>ジム</t>
    </rPh>
    <rPh sb="7" eb="9">
      <t>クミアイ</t>
    </rPh>
    <phoneticPr fontId="2"/>
  </si>
  <si>
    <t>渡島廃棄物処理広域連合</t>
    <rPh sb="0" eb="2">
      <t>オシマ</t>
    </rPh>
    <rPh sb="2" eb="5">
      <t>ハイキブツ</t>
    </rPh>
    <rPh sb="5" eb="7">
      <t>ショリ</t>
    </rPh>
    <rPh sb="7" eb="9">
      <t>コウイキ</t>
    </rPh>
    <rPh sb="9" eb="11">
      <t>レンゴウ</t>
    </rPh>
    <phoneticPr fontId="2"/>
  </si>
  <si>
    <t>函館湾流域下水道事務組合</t>
    <rPh sb="0" eb="2">
      <t>ハコダテ</t>
    </rPh>
    <rPh sb="2" eb="3">
      <t>ワン</t>
    </rPh>
    <rPh sb="3" eb="5">
      <t>リュウイキ</t>
    </rPh>
    <rPh sb="5" eb="8">
      <t>ゲスイドウ</t>
    </rPh>
    <rPh sb="8" eb="10">
      <t>ジム</t>
    </rPh>
    <rPh sb="10" eb="12">
      <t>クミアイ</t>
    </rPh>
    <phoneticPr fontId="2"/>
  </si>
  <si>
    <t>北海道大沼国際交流協会</t>
    <rPh sb="0" eb="3">
      <t>ホッカイドウ</t>
    </rPh>
    <rPh sb="3" eb="5">
      <t>オオヌマ</t>
    </rPh>
    <rPh sb="5" eb="7">
      <t>コクサイ</t>
    </rPh>
    <rPh sb="7" eb="9">
      <t>コウリュウ</t>
    </rPh>
    <rPh sb="9" eb="11">
      <t>キョウカイ</t>
    </rPh>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</si>
  <si>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</si>
  <si>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</si>
  <si>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</si>
  <si>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</si>
  <si>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</si>
  <si>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</si>
  <si>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</si>
  <si>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</si>
  <si>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</si>
  <si>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</si>
  <si>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</si>
  <si>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類似団体は実質公債費比率・将来負担比率ともに年々改善している傾向だが、七飯町の場合は実質公債費比率は25年度からほぼ横ばいだが、将来負担比率が26年度から悪化している。
今後は大型事業の実施により、どちらも悪化することが予想されるが、必要最低限の事業実施・交付税算入のない起債は可能な限り借入しないなど数値の悪化を抑えていきたい。</t>
    <rPh sb="0" eb="2">
      <t>ルイジ</t>
    </rPh>
    <rPh sb="2" eb="4">
      <t>ダンタイ</t>
    </rPh>
    <rPh sb="5" eb="7">
      <t>ジッシツ</t>
    </rPh>
    <rPh sb="7" eb="10">
      <t>コウサイヒ</t>
    </rPh>
    <rPh sb="10" eb="12">
      <t>ヒリツ</t>
    </rPh>
    <rPh sb="13" eb="15">
      <t>ショウライ</t>
    </rPh>
    <rPh sb="15" eb="17">
      <t>フタン</t>
    </rPh>
    <rPh sb="17" eb="19">
      <t>ヒリツ</t>
    </rPh>
    <rPh sb="24" eb="26">
      <t>カイゼン</t>
    </rPh>
    <rPh sb="30" eb="32">
      <t>ケイコウ</t>
    </rPh>
    <rPh sb="35" eb="38">
      <t>ナナエチョウ</t>
    </rPh>
    <rPh sb="39" eb="41">
      <t>バアイ</t>
    </rPh>
    <rPh sb="42" eb="44">
      <t>ジッシツ</t>
    </rPh>
    <rPh sb="44" eb="47">
      <t>コウサイヒ</t>
    </rPh>
    <rPh sb="47" eb="49">
      <t>ヒリツ</t>
    </rPh>
    <rPh sb="52" eb="54">
      <t>ネンド</t>
    </rPh>
    <rPh sb="58" eb="59">
      <t>ヨコ</t>
    </rPh>
    <rPh sb="64" eb="66">
      <t>ショウライ</t>
    </rPh>
    <rPh sb="66" eb="68">
      <t>フタン</t>
    </rPh>
    <rPh sb="68" eb="70">
      <t>ヒリツ</t>
    </rPh>
    <rPh sb="73" eb="75">
      <t>ネンド</t>
    </rPh>
    <rPh sb="77" eb="79">
      <t>アッカ</t>
    </rPh>
    <rPh sb="85" eb="87">
      <t>コンゴ</t>
    </rPh>
    <rPh sb="88" eb="90">
      <t>オオガタ</t>
    </rPh>
    <rPh sb="90" eb="92">
      <t>ジギョウ</t>
    </rPh>
    <rPh sb="93" eb="95">
      <t>ジッシ</t>
    </rPh>
    <rPh sb="103" eb="105">
      <t>アッカ</t>
    </rPh>
    <rPh sb="110" eb="112">
      <t>ヨソウ</t>
    </rPh>
    <rPh sb="117" eb="119">
      <t>ヒツヨウ</t>
    </rPh>
    <rPh sb="119" eb="122">
      <t>サイテイゲン</t>
    </rPh>
    <rPh sb="123" eb="125">
      <t>ジギョウ</t>
    </rPh>
    <rPh sb="125" eb="127">
      <t>ジッシ</t>
    </rPh>
    <rPh sb="128" eb="131">
      <t>コウフゼイ</t>
    </rPh>
    <rPh sb="131" eb="133">
      <t>サンニュウ</t>
    </rPh>
    <rPh sb="136" eb="138">
      <t>キサイ</t>
    </rPh>
    <rPh sb="139" eb="141">
      <t>カノウ</t>
    </rPh>
    <rPh sb="142" eb="143">
      <t>カギ</t>
    </rPh>
    <rPh sb="144" eb="146">
      <t>カリイレ</t>
    </rPh>
    <rPh sb="151" eb="153">
      <t>スウチ</t>
    </rPh>
    <rPh sb="154" eb="156">
      <t>アッカ</t>
    </rPh>
    <rPh sb="157" eb="158">
      <t>オサ</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</si>
</sst>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49919</c:v>
                </c:pt>
              </c:numCache>
            </c:numRef>
          </c:val>
          <c:smooth val="0"/>
          <c:extLst>
            <c:ext xmlns:c16="http://schemas.microsoft.com/office/drawing/2014/chart" uri="{C3380CC4-5D6E-409C-BE32-E72D297353CC}">
              <c16:uniqueId val="{00000000-148D-4323-B7EA-FBC5C4CDDE8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57467</c:v>
                </c:pt>
                <c:pt idx="1">
                  <c:v>53238</c:v>
                </c:pt>
                <c:pt idx="2">
                  <c:v>37814</c:v>
                </c:pt>
                <c:pt idx="3">
                  <c:v>95450</c:v>
                </c:pt>
                <c:pt idx="4">
                  <c:v>88843</c:v>
                </c:pt>
              </c:numCache>
            </c:numRef>
          </c:val>
          <c:smooth val="0"/>
          <c:extLst>
            <c:ext xmlns:c16="http://schemas.microsoft.com/office/drawing/2014/chart" uri="{C3380CC4-5D6E-409C-BE32-E72D297353CC}">
              <c16:uniqueId val="{00000001-148D-4323-B7EA-FBC5C4CDDE89}"/>
            </c:ext>
          </c:extLst>
        </c:ser>
        <c:dLbls>
          <c:showLegendKey val="0"/>
          <c:showVal val="0"/>
          <c:showCatName val="0"/>
          <c:showSerName val="0"/>
          <c:showPercent val="0"/>
          <c:showBubbleSize val="0"/>
        </c:dLbls>
        <c:marker val="1"/>
        <c:smooth val="0"/>
        <c:axId val="259433984"/>
        <c:axId val="259435904"/>
      </c:lineChart>
      <c:catAx>
        <c:axId val="2594339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9435904"/>
        <c:crosses val="autoZero"/>
        <c:auto val="1"/>
        <c:lblAlgn val="ctr"/>
        <c:lblOffset val="100"/>
        <c:tickLblSkip val="1"/>
        <c:tickMarkSkip val="1"/>
        <c:noMultiLvlLbl val="0"/>
      </c:catAx>
      <c:valAx>
        <c:axId val="25943590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94339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2.1800000000000002</c:v>
                </c:pt>
                <c:pt idx="1">
                  <c:v>1.53</c:v>
                </c:pt>
                <c:pt idx="2">
                  <c:v>2.86</c:v>
                </c:pt>
                <c:pt idx="3">
                  <c:v>3.48</c:v>
                </c:pt>
                <c:pt idx="4">
                  <c:v>3.27</c:v>
                </c:pt>
              </c:numCache>
            </c:numRef>
          </c:val>
          <c:extLst>
            <c:ext xmlns:c16="http://schemas.microsoft.com/office/drawing/2014/chart" uri="{C3380CC4-5D6E-409C-BE32-E72D297353CC}">
              <c16:uniqueId val="{00000000-50ED-40DD-A910-F85CDE1DB56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14.4</c:v>
                </c:pt>
                <c:pt idx="1">
                  <c:v>14.56</c:v>
                </c:pt>
                <c:pt idx="2">
                  <c:v>15.28</c:v>
                </c:pt>
                <c:pt idx="3">
                  <c:v>15.05</c:v>
                </c:pt>
                <c:pt idx="4">
                  <c:v>14.71</c:v>
                </c:pt>
              </c:numCache>
            </c:numRef>
          </c:val>
          <c:extLst>
            <c:ext xmlns:c16="http://schemas.microsoft.com/office/drawing/2014/chart" uri="{C3380CC4-5D6E-409C-BE32-E72D297353CC}">
              <c16:uniqueId val="{00000001-50ED-40DD-A910-F85CDE1DB569}"/>
            </c:ext>
          </c:extLst>
        </c:ser>
        <c:dLbls>
          <c:showLegendKey val="0"/>
          <c:showVal val="0"/>
          <c:showCatName val="0"/>
          <c:showSerName val="0"/>
          <c:showPercent val="0"/>
          <c:showBubbleSize val="0"/>
        </c:dLbls>
        <c:gapWidth val="250"/>
        <c:overlap val="100"/>
        <c:axId val="298394752"/>
        <c:axId val="2983966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1.96</c:v>
                </c:pt>
                <c:pt idx="1">
                  <c:v>-0.55000000000000004</c:v>
                </c:pt>
                <c:pt idx="2">
                  <c:v>2.3199999999999998</c:v>
                </c:pt>
                <c:pt idx="3">
                  <c:v>0.15</c:v>
                </c:pt>
                <c:pt idx="4">
                  <c:v>-0.13</c:v>
                </c:pt>
              </c:numCache>
            </c:numRef>
          </c:val>
          <c:smooth val="0"/>
          <c:extLst>
            <c:ext xmlns:c16="http://schemas.microsoft.com/office/drawing/2014/chart" uri="{C3380CC4-5D6E-409C-BE32-E72D297353CC}">
              <c16:uniqueId val="{00000002-50ED-40DD-A910-F85CDE1DB569}"/>
            </c:ext>
          </c:extLst>
        </c:ser>
        <c:dLbls>
          <c:showLegendKey val="0"/>
          <c:showVal val="0"/>
          <c:showCatName val="0"/>
          <c:showSerName val="0"/>
          <c:showPercent val="0"/>
          <c:showBubbleSize val="0"/>
        </c:dLbls>
        <c:marker val="1"/>
        <c:smooth val="0"/>
        <c:axId val="298394752"/>
        <c:axId val="298396672"/>
      </c:lineChart>
      <c:catAx>
        <c:axId val="298394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98396672"/>
        <c:crosses val="autoZero"/>
        <c:auto val="1"/>
        <c:lblAlgn val="ctr"/>
        <c:lblOffset val="100"/>
        <c:tickLblSkip val="1"/>
        <c:tickMarkSkip val="1"/>
        <c:noMultiLvlLbl val="0"/>
      </c:catAx>
      <c:valAx>
        <c:axId val="298396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8394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0AE-40E4-9FF2-33F840DE445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0AE-40E4-9FF2-33F840DE445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0AE-40E4-9FF2-33F840DE4453}"/>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0.02</c:v>
                </c:pt>
                <c:pt idx="2">
                  <c:v>#N/A</c:v>
                </c:pt>
                <c:pt idx="3">
                  <c:v>0.05</c:v>
                </c:pt>
                <c:pt idx="4">
                  <c:v>#N/A</c:v>
                </c:pt>
                <c:pt idx="5">
                  <c:v>0.02</c:v>
                </c:pt>
                <c:pt idx="6">
                  <c:v>#N/A</c:v>
                </c:pt>
                <c:pt idx="7">
                  <c:v>0.09</c:v>
                </c:pt>
                <c:pt idx="8">
                  <c:v>#N/A</c:v>
                </c:pt>
                <c:pt idx="9">
                  <c:v>7.0000000000000007E-2</c:v>
                </c:pt>
              </c:numCache>
            </c:numRef>
          </c:val>
          <c:extLst>
            <c:ext xmlns:c16="http://schemas.microsoft.com/office/drawing/2014/chart" uri="{C3380CC4-5D6E-409C-BE32-E72D297353CC}">
              <c16:uniqueId val="{00000003-60AE-40E4-9FF2-33F840DE445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0.1</c:v>
                </c:pt>
              </c:numCache>
            </c:numRef>
          </c:val>
          <c:extLst>
            <c:ext xmlns:c16="http://schemas.microsoft.com/office/drawing/2014/chart" uri="{C3380CC4-5D6E-409C-BE32-E72D297353CC}">
              <c16:uniqueId val="{00000004-60AE-40E4-9FF2-33F840DE4453}"/>
            </c:ext>
          </c:extLst>
        </c:ser>
        <c:ser>
          <c:idx val="5"/>
          <c:order val="5"/>
          <c:tx>
            <c:strRef>
              <c:f>データシート!$A$32</c:f>
              <c:strCache>
                <c:ptCount val="1"/>
                <c:pt idx="0">
                  <c:v>土地造成事業特別会計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1.1100000000000001</c:v>
                </c:pt>
                <c:pt idx="2">
                  <c:v>#N/A</c:v>
                </c:pt>
                <c:pt idx="3">
                  <c:v>1.1100000000000001</c:v>
                </c:pt>
                <c:pt idx="4">
                  <c:v>#N/A</c:v>
                </c:pt>
                <c:pt idx="5">
                  <c:v>1.46</c:v>
                </c:pt>
                <c:pt idx="6">
                  <c:v>#N/A</c:v>
                </c:pt>
                <c:pt idx="7">
                  <c:v>0.13</c:v>
                </c:pt>
                <c:pt idx="8">
                  <c:v>#N/A</c:v>
                </c:pt>
                <c:pt idx="9">
                  <c:v>0.13</c:v>
                </c:pt>
              </c:numCache>
            </c:numRef>
          </c:val>
          <c:extLst>
            <c:ext xmlns:c16="http://schemas.microsoft.com/office/drawing/2014/chart" uri="{C3380CC4-5D6E-409C-BE32-E72D297353CC}">
              <c16:uniqueId val="{00000005-60AE-40E4-9FF2-33F840DE4453}"/>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0.12</c:v>
                </c:pt>
                <c:pt idx="2">
                  <c:v>#N/A</c:v>
                </c:pt>
                <c:pt idx="3">
                  <c:v>0.77</c:v>
                </c:pt>
                <c:pt idx="4">
                  <c:v>#N/A</c:v>
                </c:pt>
                <c:pt idx="5">
                  <c:v>0.44</c:v>
                </c:pt>
                <c:pt idx="6">
                  <c:v>#N/A</c:v>
                </c:pt>
                <c:pt idx="7">
                  <c:v>0.49</c:v>
                </c:pt>
                <c:pt idx="8">
                  <c:v>#N/A</c:v>
                </c:pt>
                <c:pt idx="9">
                  <c:v>0.85</c:v>
                </c:pt>
              </c:numCache>
            </c:numRef>
          </c:val>
          <c:extLst>
            <c:ext xmlns:c16="http://schemas.microsoft.com/office/drawing/2014/chart" uri="{C3380CC4-5D6E-409C-BE32-E72D297353CC}">
              <c16:uniqueId val="{00000006-60AE-40E4-9FF2-33F840DE4453}"/>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2.17</c:v>
                </c:pt>
                <c:pt idx="2">
                  <c:v>#N/A</c:v>
                </c:pt>
                <c:pt idx="3">
                  <c:v>1.53</c:v>
                </c:pt>
                <c:pt idx="4">
                  <c:v>#N/A</c:v>
                </c:pt>
                <c:pt idx="5">
                  <c:v>2.85</c:v>
                </c:pt>
                <c:pt idx="6">
                  <c:v>#N/A</c:v>
                </c:pt>
                <c:pt idx="7">
                  <c:v>3.47</c:v>
                </c:pt>
                <c:pt idx="8">
                  <c:v>#N/A</c:v>
                </c:pt>
                <c:pt idx="9">
                  <c:v>3.26</c:v>
                </c:pt>
              </c:numCache>
            </c:numRef>
          </c:val>
          <c:extLst>
            <c:ext xmlns:c16="http://schemas.microsoft.com/office/drawing/2014/chart" uri="{C3380CC4-5D6E-409C-BE32-E72D297353CC}">
              <c16:uniqueId val="{00000007-60AE-40E4-9FF2-33F840DE4453}"/>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4.24</c:v>
                </c:pt>
                <c:pt idx="2">
                  <c:v>#N/A</c:v>
                </c:pt>
                <c:pt idx="3">
                  <c:v>4.7</c:v>
                </c:pt>
                <c:pt idx="4">
                  <c:v>#N/A</c:v>
                </c:pt>
                <c:pt idx="5">
                  <c:v>4.34</c:v>
                </c:pt>
                <c:pt idx="6">
                  <c:v>#N/A</c:v>
                </c:pt>
                <c:pt idx="7">
                  <c:v>4.51</c:v>
                </c:pt>
                <c:pt idx="8">
                  <c:v>#N/A</c:v>
                </c:pt>
                <c:pt idx="9">
                  <c:v>5.05</c:v>
                </c:pt>
              </c:numCache>
            </c:numRef>
          </c:val>
          <c:extLst>
            <c:ext xmlns:c16="http://schemas.microsoft.com/office/drawing/2014/chart" uri="{C3380CC4-5D6E-409C-BE32-E72D297353CC}">
              <c16:uniqueId val="{00000008-60AE-40E4-9FF2-33F840DE4453}"/>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0.78</c:v>
                </c:pt>
                <c:pt idx="1">
                  <c:v>#N/A</c:v>
                </c:pt>
                <c:pt idx="2">
                  <c:v>#N/A</c:v>
                </c:pt>
                <c:pt idx="3">
                  <c:v>0.85</c:v>
                </c:pt>
                <c:pt idx="4">
                  <c:v>#N/A</c:v>
                </c:pt>
                <c:pt idx="5">
                  <c:v>0.45</c:v>
                </c:pt>
                <c:pt idx="6">
                  <c:v>0.54</c:v>
                </c:pt>
                <c:pt idx="7">
                  <c:v>#N/A</c:v>
                </c:pt>
                <c:pt idx="8">
                  <c:v>1.39</c:v>
                </c:pt>
                <c:pt idx="9">
                  <c:v>#N/A</c:v>
                </c:pt>
              </c:numCache>
            </c:numRef>
          </c:val>
          <c:extLst>
            <c:ext xmlns:c16="http://schemas.microsoft.com/office/drawing/2014/chart" uri="{C3380CC4-5D6E-409C-BE32-E72D297353CC}">
              <c16:uniqueId val="{00000009-60AE-40E4-9FF2-33F840DE4453}"/>
            </c:ext>
          </c:extLst>
        </c:ser>
        <c:dLbls>
          <c:showLegendKey val="0"/>
          <c:showVal val="0"/>
          <c:showCatName val="0"/>
          <c:showSerName val="0"/>
          <c:showPercent val="0"/>
          <c:showBubbleSize val="0"/>
        </c:dLbls>
        <c:gapWidth val="150"/>
        <c:overlap val="100"/>
        <c:axId val="257825792"/>
        <c:axId val="257835776"/>
      </c:barChart>
      <c:catAx>
        <c:axId val="257825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7835776"/>
        <c:crosses val="autoZero"/>
        <c:auto val="1"/>
        <c:lblAlgn val="ctr"/>
        <c:lblOffset val="100"/>
        <c:tickLblSkip val="1"/>
        <c:tickMarkSkip val="1"/>
        <c:noMultiLvlLbl val="0"/>
      </c:catAx>
      <c:valAx>
        <c:axId val="257835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78257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1023</c:v>
                </c:pt>
                <c:pt idx="5">
                  <c:v>983</c:v>
                </c:pt>
                <c:pt idx="8">
                  <c:v>1041</c:v>
                </c:pt>
                <c:pt idx="11">
                  <c:v>1050</c:v>
                </c:pt>
                <c:pt idx="14">
                  <c:v>1067</c:v>
                </c:pt>
              </c:numCache>
            </c:numRef>
          </c:val>
          <c:extLst>
            <c:ext xmlns:c16="http://schemas.microsoft.com/office/drawing/2014/chart" uri="{C3380CC4-5D6E-409C-BE32-E72D297353CC}">
              <c16:uniqueId val="{00000000-F06D-4297-8A1F-405C7453BAE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06D-4297-8A1F-405C7453BAE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36</c:v>
                </c:pt>
                <c:pt idx="3">
                  <c:v>38</c:v>
                </c:pt>
                <c:pt idx="6">
                  <c:v>18</c:v>
                </c:pt>
                <c:pt idx="9">
                  <c:v>17</c:v>
                </c:pt>
                <c:pt idx="12">
                  <c:v>14</c:v>
                </c:pt>
              </c:numCache>
            </c:numRef>
          </c:val>
          <c:extLst>
            <c:ext xmlns:c16="http://schemas.microsoft.com/office/drawing/2014/chart" uri="{C3380CC4-5D6E-409C-BE32-E72D297353CC}">
              <c16:uniqueId val="{00000002-F06D-4297-8A1F-405C7453BAE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94</c:v>
                </c:pt>
                <c:pt idx="3">
                  <c:v>99</c:v>
                </c:pt>
                <c:pt idx="6">
                  <c:v>97</c:v>
                </c:pt>
                <c:pt idx="9">
                  <c:v>86</c:v>
                </c:pt>
                <c:pt idx="12">
                  <c:v>87</c:v>
                </c:pt>
              </c:numCache>
            </c:numRef>
          </c:val>
          <c:extLst>
            <c:ext xmlns:c16="http://schemas.microsoft.com/office/drawing/2014/chart" uri="{C3380CC4-5D6E-409C-BE32-E72D297353CC}">
              <c16:uniqueId val="{00000003-F06D-4297-8A1F-405C7453BAE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302</c:v>
                </c:pt>
                <c:pt idx="3">
                  <c:v>328</c:v>
                </c:pt>
                <c:pt idx="6">
                  <c:v>380</c:v>
                </c:pt>
                <c:pt idx="9">
                  <c:v>370</c:v>
                </c:pt>
                <c:pt idx="12">
                  <c:v>465</c:v>
                </c:pt>
              </c:numCache>
            </c:numRef>
          </c:val>
          <c:extLst>
            <c:ext xmlns:c16="http://schemas.microsoft.com/office/drawing/2014/chart" uri="{C3380CC4-5D6E-409C-BE32-E72D297353CC}">
              <c16:uniqueId val="{00000004-F06D-4297-8A1F-405C7453BAE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06D-4297-8A1F-405C7453BAE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06D-4297-8A1F-405C7453BAE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1047</c:v>
                </c:pt>
                <c:pt idx="3">
                  <c:v>1033</c:v>
                </c:pt>
                <c:pt idx="6">
                  <c:v>1024</c:v>
                </c:pt>
                <c:pt idx="9">
                  <c:v>1029</c:v>
                </c:pt>
                <c:pt idx="12">
                  <c:v>1042</c:v>
                </c:pt>
              </c:numCache>
            </c:numRef>
          </c:val>
          <c:extLst>
            <c:ext xmlns:c16="http://schemas.microsoft.com/office/drawing/2014/chart" uri="{C3380CC4-5D6E-409C-BE32-E72D297353CC}">
              <c16:uniqueId val="{00000007-F06D-4297-8A1F-405C7453BAEC}"/>
            </c:ext>
          </c:extLst>
        </c:ser>
        <c:dLbls>
          <c:showLegendKey val="0"/>
          <c:showVal val="0"/>
          <c:showCatName val="0"/>
          <c:showSerName val="0"/>
          <c:showPercent val="0"/>
          <c:showBubbleSize val="0"/>
        </c:dLbls>
        <c:gapWidth val="100"/>
        <c:overlap val="100"/>
        <c:axId val="302971904"/>
        <c:axId val="2594618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456</c:v>
                </c:pt>
                <c:pt idx="2">
                  <c:v>#N/A</c:v>
                </c:pt>
                <c:pt idx="3">
                  <c:v>#N/A</c:v>
                </c:pt>
                <c:pt idx="4">
                  <c:v>515</c:v>
                </c:pt>
                <c:pt idx="5">
                  <c:v>#N/A</c:v>
                </c:pt>
                <c:pt idx="6">
                  <c:v>#N/A</c:v>
                </c:pt>
                <c:pt idx="7">
                  <c:v>478</c:v>
                </c:pt>
                <c:pt idx="8">
                  <c:v>#N/A</c:v>
                </c:pt>
                <c:pt idx="9">
                  <c:v>#N/A</c:v>
                </c:pt>
                <c:pt idx="10">
                  <c:v>452</c:v>
                </c:pt>
                <c:pt idx="11">
                  <c:v>#N/A</c:v>
                </c:pt>
                <c:pt idx="12">
                  <c:v>#N/A</c:v>
                </c:pt>
                <c:pt idx="13">
                  <c:v>541</c:v>
                </c:pt>
                <c:pt idx="14">
                  <c:v>#N/A</c:v>
                </c:pt>
              </c:numCache>
            </c:numRef>
          </c:val>
          <c:smooth val="0"/>
          <c:extLst>
            <c:ext xmlns:c16="http://schemas.microsoft.com/office/drawing/2014/chart" uri="{C3380CC4-5D6E-409C-BE32-E72D297353CC}">
              <c16:uniqueId val="{00000008-F06D-4297-8A1F-405C7453BAEC}"/>
            </c:ext>
          </c:extLst>
        </c:ser>
        <c:dLbls>
          <c:showLegendKey val="0"/>
          <c:showVal val="0"/>
          <c:showCatName val="0"/>
          <c:showSerName val="0"/>
          <c:showPercent val="0"/>
          <c:showBubbleSize val="0"/>
        </c:dLbls>
        <c:marker val="1"/>
        <c:smooth val="0"/>
        <c:axId val="302971904"/>
        <c:axId val="259461888"/>
      </c:lineChart>
      <c:catAx>
        <c:axId val="302971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9461888"/>
        <c:crosses val="autoZero"/>
        <c:auto val="1"/>
        <c:lblAlgn val="ctr"/>
        <c:lblOffset val="100"/>
        <c:tickLblSkip val="1"/>
        <c:tickMarkSkip val="1"/>
        <c:noMultiLvlLbl val="0"/>
      </c:catAx>
      <c:valAx>
        <c:axId val="259461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2971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10221</c:v>
                </c:pt>
                <c:pt idx="5">
                  <c:v>9863</c:v>
                </c:pt>
                <c:pt idx="8">
                  <c:v>10483</c:v>
                </c:pt>
                <c:pt idx="11">
                  <c:v>10456</c:v>
                </c:pt>
                <c:pt idx="14">
                  <c:v>10738</c:v>
                </c:pt>
              </c:numCache>
            </c:numRef>
          </c:val>
          <c:extLst>
            <c:ext xmlns:c16="http://schemas.microsoft.com/office/drawing/2014/chart" uri="{C3380CC4-5D6E-409C-BE32-E72D297353CC}">
              <c16:uniqueId val="{00000000-179E-4CEB-906F-E73C14D7A50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1115</c:v>
                </c:pt>
                <c:pt idx="5">
                  <c:v>1190</c:v>
                </c:pt>
                <c:pt idx="8">
                  <c:v>1119</c:v>
                </c:pt>
                <c:pt idx="11">
                  <c:v>1114</c:v>
                </c:pt>
                <c:pt idx="14">
                  <c:v>1109</c:v>
                </c:pt>
              </c:numCache>
            </c:numRef>
          </c:val>
          <c:extLst>
            <c:ext xmlns:c16="http://schemas.microsoft.com/office/drawing/2014/chart" uri="{C3380CC4-5D6E-409C-BE32-E72D297353CC}">
              <c16:uniqueId val="{00000001-179E-4CEB-906F-E73C14D7A50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2989</c:v>
                </c:pt>
                <c:pt idx="5">
                  <c:v>2925</c:v>
                </c:pt>
                <c:pt idx="8">
                  <c:v>3028</c:v>
                </c:pt>
                <c:pt idx="11">
                  <c:v>2914</c:v>
                </c:pt>
                <c:pt idx="14">
                  <c:v>2696</c:v>
                </c:pt>
              </c:numCache>
            </c:numRef>
          </c:val>
          <c:extLst>
            <c:ext xmlns:c16="http://schemas.microsoft.com/office/drawing/2014/chart" uri="{C3380CC4-5D6E-409C-BE32-E72D297353CC}">
              <c16:uniqueId val="{00000002-179E-4CEB-906F-E73C14D7A50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79E-4CEB-906F-E73C14D7A50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79E-4CEB-906F-E73C14D7A50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79E-4CEB-906F-E73C14D7A50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1568</c:v>
                </c:pt>
                <c:pt idx="3">
                  <c:v>1511</c:v>
                </c:pt>
                <c:pt idx="6">
                  <c:v>1431</c:v>
                </c:pt>
                <c:pt idx="9">
                  <c:v>1435</c:v>
                </c:pt>
                <c:pt idx="12">
                  <c:v>1336</c:v>
                </c:pt>
              </c:numCache>
            </c:numRef>
          </c:val>
          <c:extLst>
            <c:ext xmlns:c16="http://schemas.microsoft.com/office/drawing/2014/chart" uri="{C3380CC4-5D6E-409C-BE32-E72D297353CC}">
              <c16:uniqueId val="{00000006-179E-4CEB-906F-E73C14D7A50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514</c:v>
                </c:pt>
                <c:pt idx="3">
                  <c:v>536</c:v>
                </c:pt>
                <c:pt idx="6">
                  <c:v>579</c:v>
                </c:pt>
                <c:pt idx="9">
                  <c:v>1500</c:v>
                </c:pt>
                <c:pt idx="12">
                  <c:v>1390</c:v>
                </c:pt>
              </c:numCache>
            </c:numRef>
          </c:val>
          <c:extLst>
            <c:ext xmlns:c16="http://schemas.microsoft.com/office/drawing/2014/chart" uri="{C3380CC4-5D6E-409C-BE32-E72D297353CC}">
              <c16:uniqueId val="{00000007-179E-4CEB-906F-E73C14D7A50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3549</c:v>
                </c:pt>
                <c:pt idx="3">
                  <c:v>3565</c:v>
                </c:pt>
                <c:pt idx="6">
                  <c:v>3487</c:v>
                </c:pt>
                <c:pt idx="9">
                  <c:v>3414</c:v>
                </c:pt>
                <c:pt idx="12">
                  <c:v>3349</c:v>
                </c:pt>
              </c:numCache>
            </c:numRef>
          </c:val>
          <c:extLst>
            <c:ext xmlns:c16="http://schemas.microsoft.com/office/drawing/2014/chart" uri="{C3380CC4-5D6E-409C-BE32-E72D297353CC}">
              <c16:uniqueId val="{00000008-179E-4CEB-906F-E73C14D7A50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531</c:v>
                </c:pt>
                <c:pt idx="3">
                  <c:v>479</c:v>
                </c:pt>
                <c:pt idx="6">
                  <c:v>422</c:v>
                </c:pt>
                <c:pt idx="9">
                  <c:v>120</c:v>
                </c:pt>
                <c:pt idx="12">
                  <c:v>78</c:v>
                </c:pt>
              </c:numCache>
            </c:numRef>
          </c:val>
          <c:extLst>
            <c:ext xmlns:c16="http://schemas.microsoft.com/office/drawing/2014/chart" uri="{C3380CC4-5D6E-409C-BE32-E72D297353CC}">
              <c16:uniqueId val="{00000009-179E-4CEB-906F-E73C14D7A50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9891</c:v>
                </c:pt>
                <c:pt idx="3">
                  <c:v>9552</c:v>
                </c:pt>
                <c:pt idx="6">
                  <c:v>9217</c:v>
                </c:pt>
                <c:pt idx="9">
                  <c:v>10105</c:v>
                </c:pt>
                <c:pt idx="12">
                  <c:v>10672</c:v>
                </c:pt>
              </c:numCache>
            </c:numRef>
          </c:val>
          <c:extLst>
            <c:ext xmlns:c16="http://schemas.microsoft.com/office/drawing/2014/chart" uri="{C3380CC4-5D6E-409C-BE32-E72D297353CC}">
              <c16:uniqueId val="{0000000A-179E-4CEB-906F-E73C14D7A509}"/>
            </c:ext>
          </c:extLst>
        </c:ser>
        <c:dLbls>
          <c:showLegendKey val="0"/>
          <c:showVal val="0"/>
          <c:showCatName val="0"/>
          <c:showSerName val="0"/>
          <c:showPercent val="0"/>
          <c:showBubbleSize val="0"/>
        </c:dLbls>
        <c:gapWidth val="100"/>
        <c:overlap val="100"/>
        <c:axId val="302772608"/>
        <c:axId val="3027745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1728</c:v>
                </c:pt>
                <c:pt idx="2">
                  <c:v>#N/A</c:v>
                </c:pt>
                <c:pt idx="3">
                  <c:v>#N/A</c:v>
                </c:pt>
                <c:pt idx="4">
                  <c:v>1663</c:v>
                </c:pt>
                <c:pt idx="5">
                  <c:v>#N/A</c:v>
                </c:pt>
                <c:pt idx="6">
                  <c:v>#N/A</c:v>
                </c:pt>
                <c:pt idx="7">
                  <c:v>506</c:v>
                </c:pt>
                <c:pt idx="8">
                  <c:v>#N/A</c:v>
                </c:pt>
                <c:pt idx="9">
                  <c:v>#N/A</c:v>
                </c:pt>
                <c:pt idx="10">
                  <c:v>2090</c:v>
                </c:pt>
                <c:pt idx="11">
                  <c:v>#N/A</c:v>
                </c:pt>
                <c:pt idx="12">
                  <c:v>#N/A</c:v>
                </c:pt>
                <c:pt idx="13">
                  <c:v>2282</c:v>
                </c:pt>
                <c:pt idx="14">
                  <c:v>#N/A</c:v>
                </c:pt>
              </c:numCache>
            </c:numRef>
          </c:val>
          <c:smooth val="0"/>
          <c:extLst>
            <c:ext xmlns:c16="http://schemas.microsoft.com/office/drawing/2014/chart" uri="{C3380CC4-5D6E-409C-BE32-E72D297353CC}">
              <c16:uniqueId val="{0000000B-179E-4CEB-906F-E73C14D7A509}"/>
            </c:ext>
          </c:extLst>
        </c:ser>
        <c:dLbls>
          <c:showLegendKey val="0"/>
          <c:showVal val="0"/>
          <c:showCatName val="0"/>
          <c:showSerName val="0"/>
          <c:showPercent val="0"/>
          <c:showBubbleSize val="0"/>
        </c:dLbls>
        <c:marker val="1"/>
        <c:smooth val="0"/>
        <c:axId val="302772608"/>
        <c:axId val="302774528"/>
      </c:lineChart>
      <c:catAx>
        <c:axId val="302772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02774528"/>
        <c:crosses val="autoZero"/>
        <c:auto val="1"/>
        <c:lblAlgn val="ctr"/>
        <c:lblOffset val="100"/>
        <c:tickLblSkip val="1"/>
        <c:tickMarkSkip val="1"/>
        <c:noMultiLvlLbl val="0"/>
      </c:catAx>
      <c:valAx>
        <c:axId val="302774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2772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{F12EC845-31B6-4FE7-9F27-D44111668DB3}</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B856-4FEB-9BF0-1BCEBC3F5F5B}"/>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{199491E0-E43C-44CC-BFA6-7AA0AD9A0021}</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B856-4FEB-9BF0-1BCEBC3F5F5B}"/>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{AA844A98-8954-4632-827D-4EA874A939A8}</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B856-4FEB-9BF0-1BCEBC3F5F5B}"/>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{6F388AC1-D950-429A-80DE-514A514BB0E2}</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B856-4FEB-9BF0-1BCEBC3F5F5B}"/>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{B31C68FC-981C-4DDA-A660-11737D3A2603}</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B856-4FEB-9BF0-1BCEBC3F5F5B}"/>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B856-4FEB-9BF0-1BCEBC3F5F5B}"/>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{6A83959A-E656-415D-AB83-C92BDAE91D56}</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B856-4FEB-9BF0-1BCEBC3F5F5B}"/>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{77E59DC5-6722-46B1-86C8-7BC60FBF06AD}</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B856-4FEB-9BF0-1BCEBC3F5F5B}"/>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{C1495E1C-8B46-4132-8F83-5594B39FD279}</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B856-4FEB-9BF0-1BCEBC3F5F5B}"/>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{CF55F555-F247-4B80-901D-6C1E5955C39F}</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B856-4FEB-9BF0-1BCEBC3F5F5B}"/>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{6BEDFFB6-D381-40E6-BDAE-09E432E9BBF9}</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B856-4FEB-9BF0-1BCEBC3F5F5B}"/>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B856-4FEB-9BF0-1BCEBC3F5F5B}"/>
            </c:ext>
          </c:extLst>
        </c:ser>
        <c:dLbls>
          <c:showLegendKey val="0"/>
          <c:showVal val="0"/>
          <c:showCatName val="0"/>
          <c:showSerName val="0"/>
          <c:showPercent val="0"/>
          <c:showBubbleSize val="0"/>
        </c:dLbls>
        <c:axId val="152834816"/>
        <c:axId val="152836736"/>
      </c:scatterChart>
      <c:valAx>
        <c:axId val="15283481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2836736"/>
        <c:crosses val="autoZero"/>
        <c:crossBetween val="midCat"/>
      </c:valAx>
      <c:valAx>
        <c:axId val="15283673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28348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{969564C9-7A67-4167-A407-F0F81F2728FA}</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482A-40C9-9C9A-BB781D410F48}"/>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{A3240A5D-EC6D-4320-87F0-E5DAFB012134}</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482A-40C9-9C9A-BB781D410F48}"/>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{C9A32381-C19A-4643-AA0A-ED750594CAC3}</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482A-40C9-9C9A-BB781D410F48}"/>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{38593CE1-5F31-4FAC-A61F-A656B4AAB5D2}</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482A-40C9-9C9A-BB781D410F48}"/>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{4B013745-219D-406B-B543-69E1AAABCF1A}</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482A-40C9-9C9A-BB781D410F48}"/>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c:v>
                </c:pt>
                <c:pt idx="1">
                  <c:v>8.8000000000000007</c:v>
                </c:pt>
                <c:pt idx="2">
                  <c:v>8.3000000000000007</c:v>
                </c:pt>
                <c:pt idx="3">
                  <c:v>8.1999999999999993</c:v>
                </c:pt>
                <c:pt idx="4">
                  <c:v>8.3000000000000007</c:v>
                </c:pt>
              </c:numCache>
            </c:numRef>
          </c:xVal>
          <c:yVal>
            <c:numRef>
              <c:f>公会計指標分析・財政指標組合せ分析表!$K$73:$O$73</c:f>
              <c:numCache>
                <c:formatCode>#,##0.0;"▲ "#,##0.0</c:formatCode>
                <c:ptCount val="5"/>
                <c:pt idx="0">
                  <c:v>29.8</c:v>
                </c:pt>
                <c:pt idx="1">
                  <c:v>28.6</c:v>
                </c:pt>
                <c:pt idx="2">
                  <c:v>8.6</c:v>
                </c:pt>
                <c:pt idx="3">
                  <c:v>36.200000000000003</c:v>
                </c:pt>
                <c:pt idx="4">
                  <c:v>38.6</c:v>
                </c:pt>
              </c:numCache>
            </c:numRef>
          </c:yVal>
          <c:smooth val="0"/>
          <c:extLst>
            <c:ext xmlns:c16="http://schemas.microsoft.com/office/drawing/2014/chart" uri="{C3380CC4-5D6E-409C-BE32-E72D297353CC}">
              <c16:uniqueId val="{00000005-482A-40C9-9C9A-BB781D410F48}"/>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{FAB9190B-58D5-4891-8A0B-DFA72A2C4B33}</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482A-40C9-9C9A-BB781D410F48}"/>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{3AF6F862-B812-4091-9BCC-BEAD1DA64619}</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482A-40C9-9C9A-BB781D410F48}"/>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{CE94A6D9-121E-491E-89B7-84C526893B00}</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482A-40C9-9C9A-BB781D410F48}"/>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{F894FE25-057B-4FB0-B826-FA969D47D3A5}</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482A-40C9-9C9A-BB781D410F48}"/>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{5CDE9C09-900D-4AFB-9D66-B820A8C25335}</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482A-40C9-9C9A-BB781D410F48}"/>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8.5</c:v>
                </c:pt>
                <c:pt idx="3">
                  <c:v>7.7</c:v>
                </c:pt>
                <c:pt idx="4">
                  <c:v>6.8</c:v>
                </c:pt>
              </c:numCache>
            </c:numRef>
          </c:xVal>
          <c:yVal>
            <c:numRef>
              <c:f>公会計指標分析・財政指標組合せ分析表!$K$77:$O$77</c:f>
              <c:numCache>
                <c:formatCode>#,##0.0;"▲ "#,##0.0</c:formatCode>
                <c:ptCount val="5"/>
                <c:pt idx="0">
                  <c:v>40.200000000000003</c:v>
                </c:pt>
                <c:pt idx="1">
                  <c:v>30.7</c:v>
                </c:pt>
                <c:pt idx="2">
                  <c:v>22.3</c:v>
                </c:pt>
                <c:pt idx="3">
                  <c:v>20.3</c:v>
                </c:pt>
                <c:pt idx="4">
                  <c:v>13</c:v>
                </c:pt>
              </c:numCache>
            </c:numRef>
          </c:yVal>
          <c:smooth val="0"/>
          <c:extLst>
            <c:ext xmlns:c16="http://schemas.microsoft.com/office/drawing/2014/chart" uri="{C3380CC4-5D6E-409C-BE32-E72D297353CC}">
              <c16:uniqueId val="{0000000B-482A-40C9-9C9A-BB781D410F48}"/>
            </c:ext>
          </c:extLst>
        </c:ser>
        <c:dLbls>
          <c:showLegendKey val="0"/>
          <c:showVal val="0"/>
          <c:showCatName val="0"/>
          <c:showSerName val="0"/>
          <c:showPercent val="0"/>
          <c:showBubbleSize val="0"/>
        </c:dLbls>
        <c:axId val="153042304"/>
        <c:axId val="153052672"/>
      </c:scatterChart>
      <c:valAx>
        <c:axId val="153042304"/>
        <c:scaling>
          <c:orientation val="minMax"/>
          <c:max val="10.4"/>
          <c:min val="6.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3052672"/>
        <c:crosses val="autoZero"/>
        <c:crossBetween val="midCat"/>
      </c:valAx>
      <c:valAx>
        <c:axId val="153052672"/>
        <c:scaling>
          <c:orientation val="minMax"/>
          <c:max val="46"/>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304230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北海道七飯町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実質公債費比率（分子）の構造については、制度化初年度にあたる</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年度の</a:t>
          </a:r>
          <a:r>
            <a:rPr lang="en-US" altLang="ja-JP" sz="1100">
              <a:solidFill>
                <a:schemeClr val="dk1"/>
              </a:solidFill>
              <a:effectLst/>
              <a:latin typeface="+mn-lt"/>
              <a:ea typeface="+mn-ea"/>
              <a:cs typeface="+mn-cs"/>
            </a:rPr>
            <a:t>793</a:t>
          </a:r>
          <a:r>
            <a:rPr lang="ja-JP" altLang="ja-JP" sz="1100">
              <a:solidFill>
                <a:schemeClr val="dk1"/>
              </a:solidFill>
              <a:effectLst/>
              <a:latin typeface="+mn-lt"/>
              <a:ea typeface="+mn-ea"/>
              <a:cs typeface="+mn-cs"/>
            </a:rPr>
            <a:t>百万円がピークであり、</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年度には</a:t>
          </a:r>
          <a:r>
            <a:rPr lang="en-US" altLang="ja-JP" sz="1100">
              <a:solidFill>
                <a:schemeClr val="dk1"/>
              </a:solidFill>
              <a:effectLst/>
              <a:latin typeface="+mn-lt"/>
              <a:ea typeface="+mn-ea"/>
              <a:cs typeface="+mn-cs"/>
            </a:rPr>
            <a:t>452</a:t>
          </a:r>
          <a:r>
            <a:rPr lang="ja-JP" altLang="ja-JP" sz="1100">
              <a:solidFill>
                <a:schemeClr val="dk1"/>
              </a:solidFill>
              <a:effectLst/>
              <a:latin typeface="+mn-lt"/>
              <a:ea typeface="+mn-ea"/>
              <a:cs typeface="+mn-cs"/>
            </a:rPr>
            <a:t>百万円、</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年度は</a:t>
          </a:r>
          <a:r>
            <a:rPr lang="en-US" altLang="ja-JP" sz="1100">
              <a:solidFill>
                <a:schemeClr val="dk1"/>
              </a:solidFill>
              <a:effectLst/>
              <a:latin typeface="+mn-lt"/>
              <a:ea typeface="+mn-ea"/>
              <a:cs typeface="+mn-cs"/>
            </a:rPr>
            <a:t>541</a:t>
          </a:r>
          <a:r>
            <a:rPr lang="ja-JP" altLang="ja-JP" sz="1100">
              <a:solidFill>
                <a:schemeClr val="dk1"/>
              </a:solidFill>
              <a:effectLst/>
              <a:latin typeface="+mn-lt"/>
              <a:ea typeface="+mn-ea"/>
              <a:cs typeface="+mn-cs"/>
            </a:rPr>
            <a:t>百万円となった。</a:t>
          </a:r>
          <a:endParaRPr lang="ja-JP" altLang="ja-JP" sz="1400">
            <a:effectLst/>
          </a:endParaRPr>
        </a:p>
        <a:p>
          <a:r>
            <a:rPr lang="ja-JP" altLang="ja-JP" sz="1100" b="0" i="0" baseline="0">
              <a:solidFill>
                <a:schemeClr val="dk1"/>
              </a:solidFill>
              <a:effectLst/>
              <a:latin typeface="+mn-lt"/>
              <a:ea typeface="+mn-ea"/>
              <a:cs typeface="+mn-cs"/>
            </a:rPr>
            <a:t>　今後も引き続き必要最低限の起債発行に努め、交付税算入のない起債発行はできる限り発行しないなど、公債費の適正化により</a:t>
          </a:r>
          <a:r>
            <a:rPr lang="ja-JP" altLang="ja-JP" sz="1100">
              <a:solidFill>
                <a:schemeClr val="dk1"/>
              </a:solidFill>
              <a:effectLst/>
              <a:latin typeface="+mn-lt"/>
              <a:ea typeface="+mn-ea"/>
              <a:cs typeface="+mn-cs"/>
            </a:rPr>
            <a:t>実質公債費比率の低下に努めてまいりたい。</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北海道七飯町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将来負担比率（分子）の構造については、</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年度までの減少傾向が一転し</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年度には</a:t>
          </a:r>
          <a:r>
            <a:rPr lang="en-US" altLang="ja-JP" sz="1100">
              <a:solidFill>
                <a:schemeClr val="dk1"/>
              </a:solidFill>
              <a:effectLst/>
              <a:latin typeface="+mn-lt"/>
              <a:ea typeface="+mn-ea"/>
              <a:cs typeface="+mn-cs"/>
            </a:rPr>
            <a:t>2,090</a:t>
          </a:r>
          <a:r>
            <a:rPr lang="ja-JP" altLang="ja-JP" sz="1100">
              <a:solidFill>
                <a:schemeClr val="dk1"/>
              </a:solidFill>
              <a:effectLst/>
              <a:latin typeface="+mn-lt"/>
              <a:ea typeface="+mn-ea"/>
              <a:cs typeface="+mn-cs"/>
            </a:rPr>
            <a:t>百万円まで跳ね上がった。大型建設事業に係る起債発行等が要因である。</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年度も</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億円台で推移しており、今後さらに増加する見込み。</a:t>
          </a:r>
          <a:endParaRPr lang="ja-JP" altLang="ja-JP" sz="1400">
            <a:effectLst/>
          </a:endParaRPr>
        </a:p>
        <a:p>
          <a:r>
            <a:rPr lang="ja-JP" altLang="ja-JP" sz="1100">
              <a:solidFill>
                <a:schemeClr val="dk1"/>
              </a:solidFill>
              <a:effectLst/>
              <a:latin typeface="+mn-lt"/>
              <a:ea typeface="+mn-ea"/>
              <a:cs typeface="+mn-cs"/>
            </a:rPr>
            <a:t>　将来負担比率における分子の増減は、比率の向上・悪化に直結し、また</a:t>
          </a:r>
          <a:r>
            <a:rPr lang="ja-JP" altLang="ja-JP" sz="1100" b="0" i="0" baseline="0">
              <a:solidFill>
                <a:schemeClr val="dk1"/>
              </a:solidFill>
              <a:effectLst/>
              <a:latin typeface="+mn-lt"/>
              <a:ea typeface="+mn-ea"/>
              <a:cs typeface="+mn-cs"/>
            </a:rPr>
            <a:t>世代間負担の公平性にも影響を与えることから、</a:t>
          </a:r>
          <a:r>
            <a:rPr lang="ja-JP" altLang="ja-JP" sz="1100">
              <a:solidFill>
                <a:schemeClr val="dk1"/>
              </a:solidFill>
              <a:effectLst/>
              <a:latin typeface="+mn-lt"/>
              <a:ea typeface="+mn-ea"/>
              <a:cs typeface="+mn-cs"/>
            </a:rPr>
            <a:t>今後の地方債現在高や債務負担行為支出予定額を注視しつつ適正な財政運営に努めてまいりたい。</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6DA6330D-F0A6-4C44-85D0-BB7CE4910E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2B9A659D-6866-4978-9C4B-ED126916C4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a:extLst>
            <a:ext uri="{FF2B5EF4-FFF2-40B4-BE49-F238E27FC236}">
              <a16:creationId xmlns:a16="http://schemas.microsoft.com/office/drawing/2014/main" id="{FBAA06A8-ACFC-427F-8C7F-695D37B8A137}"/>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a:extLst>
            <a:ext uri="{FF2B5EF4-FFF2-40B4-BE49-F238E27FC236}">
              <a16:creationId xmlns:a16="http://schemas.microsoft.com/office/drawing/2014/main" id="{8AA6BB72-3C41-451B-BE5F-9FAD5376906B}"/>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a:extLst>
            <a:ext uri="{FF2B5EF4-FFF2-40B4-BE49-F238E27FC236}">
              <a16:creationId xmlns:a16="http://schemas.microsoft.com/office/drawing/2014/main" id="{11DA9145-C043-453C-AE7F-C8D037D3D764}"/>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a:extLst>
            <a:ext uri="{FF2B5EF4-FFF2-40B4-BE49-F238E27FC236}">
              <a16:creationId xmlns:a16="http://schemas.microsoft.com/office/drawing/2014/main" id="{20A25E72-231B-43C4-96AC-C10CE8A52ED1}"/>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北海道七飯町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a:extLst>
            <a:ext uri="{FF2B5EF4-FFF2-40B4-BE49-F238E27FC236}">
              <a16:creationId xmlns:a16="http://schemas.microsoft.com/office/drawing/2014/main" id="{932EFB6F-7E41-429E-9F58-E056A3C89349}"/>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a:extLst>
            <a:ext uri="{FF2B5EF4-FFF2-40B4-BE49-F238E27FC236}">
              <a16:creationId xmlns:a16="http://schemas.microsoft.com/office/drawing/2014/main" id="{5AE0CC7A-562C-4442-A23D-6D9014055952}"/>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a:extLst>
            <a:ext uri="{FF2B5EF4-FFF2-40B4-BE49-F238E27FC236}">
              <a16:creationId xmlns:a16="http://schemas.microsoft.com/office/drawing/2014/main" id="{0B723D33-D68B-48F5-81A0-62DAB637DB93}"/>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a:extLst>
            <a:ext uri="{FF2B5EF4-FFF2-40B4-BE49-F238E27FC236}">
              <a16:creationId xmlns:a16="http://schemas.microsoft.com/office/drawing/2014/main" id="{5FC6CED1-5798-4165-B9F6-2C1BBCBF86A5}"/>
            </a:ext>
          </a:extLst>
        </xdr:cNvPr>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a:extLst>
            <a:ext uri="{FF2B5EF4-FFF2-40B4-BE49-F238E27FC236}">
              <a16:creationId xmlns:a16="http://schemas.microsoft.com/office/drawing/2014/main" id="{7388BED1-1DDA-497D-B0DA-B0A87D8498E5}"/>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a:extLst>
            <a:ext uri="{FF2B5EF4-FFF2-40B4-BE49-F238E27FC236}">
              <a16:creationId xmlns:a16="http://schemas.microsoft.com/office/drawing/2014/main" id="{14E2B895-82B5-4E28-9FDE-B836EBFE8885}"/>
            </a:ext>
          </a:extLst>
        </xdr:cNvPr>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28,580
28,557
216.75
12,266,290
12,019,787
223,998
6,851,615
10,672,332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a:extLst>
            <a:ext uri="{FF2B5EF4-FFF2-40B4-BE49-F238E27FC236}">
              <a16:creationId xmlns:a16="http://schemas.microsoft.com/office/drawing/2014/main" id="{9E56F2A5-0DBE-41C1-8F99-22D566DFBF2A}"/>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a:extLst>
            <a:ext uri="{FF2B5EF4-FFF2-40B4-BE49-F238E27FC236}">
              <a16:creationId xmlns:a16="http://schemas.microsoft.com/office/drawing/2014/main" id="{64C5D761-A681-45FA-B424-873C391AF887}"/>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a:extLst>
            <a:ext uri="{FF2B5EF4-FFF2-40B4-BE49-F238E27FC236}">
              <a16:creationId xmlns:a16="http://schemas.microsoft.com/office/drawing/2014/main" id="{95D59374-B071-4571-9580-422A6679BBBC}"/>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38.6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a:extLst>
            <a:ext uri="{FF2B5EF4-FFF2-40B4-BE49-F238E27FC236}">
              <a16:creationId xmlns:a16="http://schemas.microsoft.com/office/drawing/2014/main" id="{936E3FFF-E0BE-4174-81E5-BD76E38A14DD}"/>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a:extLst>
            <a:ext uri="{FF2B5EF4-FFF2-40B4-BE49-F238E27FC236}">
              <a16:creationId xmlns:a16="http://schemas.microsoft.com/office/drawing/2014/main" id="{A8A26A71-9EBD-4812-9F09-AF9585D4C5F5}"/>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a:extLst>
            <a:ext uri="{FF2B5EF4-FFF2-40B4-BE49-F238E27FC236}">
              <a16:creationId xmlns:a16="http://schemas.microsoft.com/office/drawing/2014/main" id="{77FF0F69-080A-416F-9058-C67D37FEDCC0}"/>
            </a:ext>
          </a:extLst>
        </xdr:cNvPr>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a:extLst>
            <a:ext uri="{FF2B5EF4-FFF2-40B4-BE49-F238E27FC236}">
              <a16:creationId xmlns:a16="http://schemas.microsoft.com/office/drawing/2014/main" id="{30A21641-7CD9-47A7-9EFF-C4E65889CE08}"/>
            </a:ext>
          </a:extLst>
        </xdr:cNvPr>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a:extLst>
            <a:ext uri="{FF2B5EF4-FFF2-40B4-BE49-F238E27FC236}">
              <a16:creationId xmlns:a16="http://schemas.microsoft.com/office/drawing/2014/main" id="{D032E5E2-6324-4CCE-99E3-9214A9FBF1E2}"/>
            </a:ext>
          </a:extLst>
        </xdr:cNvPr>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a:extLst>
            <a:ext uri="{FF2B5EF4-FFF2-40B4-BE49-F238E27FC236}">
              <a16:creationId xmlns:a16="http://schemas.microsoft.com/office/drawing/2014/main" id="{D6B0AA7B-E642-4BA5-B053-D06218E615DE}"/>
            </a:ext>
          </a:extLst>
        </xdr:cNvPr>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a:extLst>
            <a:ext uri="{FF2B5EF4-FFF2-40B4-BE49-F238E27FC236}">
              <a16:creationId xmlns:a16="http://schemas.microsoft.com/office/drawing/2014/main" id="{6C7A706E-A2C0-4CE6-8F04-B67AF69F390A}"/>
            </a:ext>
          </a:extLst>
        </xdr:cNvPr>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a:extLst>
            <a:ext uri="{FF2B5EF4-FFF2-40B4-BE49-F238E27FC236}">
              <a16:creationId xmlns:a16="http://schemas.microsoft.com/office/drawing/2014/main" id="{E3B5F20B-3674-44AD-A3B7-8BCE1608D6DA}"/>
            </a:ext>
          </a:extLst>
        </xdr:cNvPr>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a:extLst>
            <a:ext uri="{FF2B5EF4-FFF2-40B4-BE49-F238E27FC236}">
              <a16:creationId xmlns:a16="http://schemas.microsoft.com/office/drawing/2014/main" id="{2DE1B5DA-EE4C-4106-9902-CF8B11ADE6B6}"/>
            </a:ext>
          </a:extLst>
        </xdr:cNvPr>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a:extLst>
            <a:ext uri="{FF2B5EF4-FFF2-40B4-BE49-F238E27FC236}">
              <a16:creationId xmlns:a16="http://schemas.microsoft.com/office/drawing/2014/main" id="{C41358D0-CE25-4E58-A143-C74A384AEDF4}"/>
            </a:ext>
          </a:extLst>
        </xdr:cNvPr>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a:extLst>
            <a:ext uri="{FF2B5EF4-FFF2-40B4-BE49-F238E27FC236}">
              <a16:creationId xmlns:a16="http://schemas.microsoft.com/office/drawing/2014/main" id="{E14A6A73-0F79-44D1-BFF4-750C452F8392}"/>
            </a:ext>
          </a:extLst>
        </xdr:cNvPr>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a:extLst>
            <a:ext uri="{FF2B5EF4-FFF2-40B4-BE49-F238E27FC236}">
              <a16:creationId xmlns:a16="http://schemas.microsoft.com/office/drawing/2014/main" id="{463CD952-C3C8-4216-A774-AC6B783B2245}"/>
            </a:ext>
          </a:extLst>
        </xdr:cNvPr>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a:extLst>
            <a:ext uri="{FF2B5EF4-FFF2-40B4-BE49-F238E27FC236}">
              <a16:creationId xmlns:a16="http://schemas.microsoft.com/office/drawing/2014/main" id="{914D9B4B-BFB4-4D02-93AE-4728A65A1C87}"/>
            </a:ext>
          </a:extLst>
        </xdr:cNvPr>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a:extLst>
            <a:ext uri="{FF2B5EF4-FFF2-40B4-BE49-F238E27FC236}">
              <a16:creationId xmlns:a16="http://schemas.microsoft.com/office/drawing/2014/main" id="{3FBFC12F-DC13-4C06-9692-EC112BD87345}"/>
            </a:ext>
          </a:extLst>
        </xdr:cNvPr>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a:extLst>
            <a:ext uri="{FF2B5EF4-FFF2-40B4-BE49-F238E27FC236}">
              <a16:creationId xmlns:a16="http://schemas.microsoft.com/office/drawing/2014/main" id="{85E13BA9-0233-48A3-B9D4-17CECA190F38}"/>
            </a:ext>
          </a:extLst>
        </xdr:cNvPr>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a:extLst>
            <a:ext uri="{FF2B5EF4-FFF2-40B4-BE49-F238E27FC236}">
              <a16:creationId xmlns:a16="http://schemas.microsoft.com/office/drawing/2014/main" id="{8E23ABE5-5634-46CC-A8B1-C101BC7BDF5D}"/>
            </a:ext>
          </a:extLst>
        </xdr:cNvPr>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a:extLst>
            <a:ext uri="{FF2B5EF4-FFF2-40B4-BE49-F238E27FC236}">
              <a16:creationId xmlns:a16="http://schemas.microsoft.com/office/drawing/2014/main" id="{8E28AACC-F05B-4D65-93E9-CCD60B7821B3}"/>
            </a:ext>
          </a:extLst>
        </xdr:cNvPr>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a:extLst>
            <a:ext uri="{FF2B5EF4-FFF2-40B4-BE49-F238E27FC236}">
              <a16:creationId xmlns:a16="http://schemas.microsoft.com/office/drawing/2014/main" id="{C572D055-746D-4CD1-A390-FB50E9E7A186}"/>
            </a:ext>
          </a:extLst>
        </xdr:cNvPr>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a:extLst>
            <a:ext uri="{FF2B5EF4-FFF2-40B4-BE49-F238E27FC236}">
              <a16:creationId xmlns:a16="http://schemas.microsoft.com/office/drawing/2014/main" id="{7153416E-064F-41E2-846D-F8798A9A0FF4}"/>
            </a:ext>
          </a:extLst>
        </xdr:cNvPr>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a:extLst>
            <a:ext uri="{FF2B5EF4-FFF2-40B4-BE49-F238E27FC236}">
              <a16:creationId xmlns:a16="http://schemas.microsoft.com/office/drawing/2014/main" id="{57AD2B1C-1553-496D-A6D4-F00BACDBA06B}"/>
            </a:ext>
          </a:extLst>
        </xdr:cNvPr>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a:extLst>
            <a:ext uri="{FF2B5EF4-FFF2-40B4-BE49-F238E27FC236}">
              <a16:creationId xmlns:a16="http://schemas.microsoft.com/office/drawing/2014/main" id="{20F30441-E9A8-4F55-9211-F174AC866AF2}"/>
            </a:ext>
          </a:extLst>
        </xdr:cNvPr>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a:extLst>
            <a:ext uri="{FF2B5EF4-FFF2-40B4-BE49-F238E27FC236}">
              <a16:creationId xmlns:a16="http://schemas.microsoft.com/office/drawing/2014/main" id="{77549E05-EB5A-4177-900D-5B98605635DD}"/>
            </a:ext>
          </a:extLst>
        </xdr:cNvPr>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a:extLst>
            <a:ext uri="{FF2B5EF4-FFF2-40B4-BE49-F238E27FC236}">
              <a16:creationId xmlns:a16="http://schemas.microsoft.com/office/drawing/2014/main" id="{25B4DBAE-86E5-43B1-951A-67537CCDD346}"/>
            </a:ext>
          </a:extLst>
        </xdr:cNvPr>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a:extLst>
            <a:ext uri="{FF2B5EF4-FFF2-40B4-BE49-F238E27FC236}">
              <a16:creationId xmlns:a16="http://schemas.microsoft.com/office/drawing/2014/main" id="{DFFE81EA-BE27-478F-BB94-5CACE9E640D1}"/>
            </a:ext>
          </a:extLst>
        </xdr:cNvPr>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a:extLst>
            <a:ext uri="{FF2B5EF4-FFF2-40B4-BE49-F238E27FC236}">
              <a16:creationId xmlns:a16="http://schemas.microsoft.com/office/drawing/2014/main" id="{76B19CDF-FA53-494C-AC05-A59D5127EBEF}"/>
            </a:ext>
          </a:extLst>
        </xdr:cNvPr>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a:extLst>
            <a:ext uri="{FF2B5EF4-FFF2-40B4-BE49-F238E27FC236}">
              <a16:creationId xmlns:a16="http://schemas.microsoft.com/office/drawing/2014/main" id="{5E44E224-4859-4835-A316-D4D0B26B4D4A}"/>
            </a:ext>
          </a:extLst>
        </xdr:cNvPr>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a:extLst>
            <a:ext uri="{FF2B5EF4-FFF2-40B4-BE49-F238E27FC236}">
              <a16:creationId xmlns:a16="http://schemas.microsoft.com/office/drawing/2014/main" id="{241B1D41-0D0E-40EC-AB54-B69EBC379A85}"/>
            </a:ext>
          </a:extLst>
        </xdr:cNvPr>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a:extLst>
            <a:ext uri="{FF2B5EF4-FFF2-40B4-BE49-F238E27FC236}">
              <a16:creationId xmlns:a16="http://schemas.microsoft.com/office/drawing/2014/main" id="{C8D74338-ACC0-4409-B7E8-2A25CD14B68E}"/>
            </a:ext>
          </a:extLst>
        </xdr:cNvPr>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a:extLst>
            <a:ext uri="{FF2B5EF4-FFF2-40B4-BE49-F238E27FC236}">
              <a16:creationId xmlns:a16="http://schemas.microsoft.com/office/drawing/2014/main" id="{E6CACD2F-B7C5-4D47-8396-FBD78DA5BD73}"/>
            </a:ext>
          </a:extLst>
        </xdr:cNvPr>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a:extLst>
            <a:ext uri="{FF2B5EF4-FFF2-40B4-BE49-F238E27FC236}">
              <a16:creationId xmlns:a16="http://schemas.microsoft.com/office/drawing/2014/main" id="{30957FAF-7226-4249-B298-5C86F02E783D}"/>
            </a:ext>
          </a:extLst>
        </xdr:cNvPr>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a:extLst>
            <a:ext uri="{FF2B5EF4-FFF2-40B4-BE49-F238E27FC236}">
              <a16:creationId xmlns:a16="http://schemas.microsoft.com/office/drawing/2014/main" id="{9A1F97EE-F816-4BB1-B044-734010D099C6}"/>
            </a:ext>
          </a:extLst>
        </xdr:cNvPr>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a:extLst>
            <a:ext uri="{FF2B5EF4-FFF2-40B4-BE49-F238E27FC236}">
              <a16:creationId xmlns:a16="http://schemas.microsoft.com/office/drawing/2014/main" id="{72B3F2A9-CB46-44F4-B866-0D38BCF7A958}"/>
            </a:ext>
          </a:extLst>
        </xdr:cNvPr>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a:extLst>
            <a:ext uri="{FF2B5EF4-FFF2-40B4-BE49-F238E27FC236}">
              <a16:creationId xmlns:a16="http://schemas.microsoft.com/office/drawing/2014/main" id="{1FE2D243-D325-4E50-B239-24D9A75EF45D}"/>
            </a:ext>
          </a:extLst>
        </xdr:cNvPr>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a:extLst>
            <a:ext uri="{FF2B5EF4-FFF2-40B4-BE49-F238E27FC236}">
              <a16:creationId xmlns:a16="http://schemas.microsoft.com/office/drawing/2014/main" id="{40114E49-A9A4-4AF0-A3F9-865D9E1E23A8}"/>
            </a:ext>
          </a:extLst>
        </xdr:cNvPr>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a:extLst>
            <a:ext uri="{FF2B5EF4-FFF2-40B4-BE49-F238E27FC236}">
              <a16:creationId xmlns:a16="http://schemas.microsoft.com/office/drawing/2014/main" id="{A05A772F-6319-47DE-B754-EB21441F73B5}"/>
            </a:ext>
          </a:extLst>
        </xdr:cNvPr>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a:extLst>
            <a:ext uri="{FF2B5EF4-FFF2-40B4-BE49-F238E27FC236}">
              <a16:creationId xmlns:a16="http://schemas.microsoft.com/office/drawing/2014/main" id="{A8243FC7-7B50-46CC-8EF0-F0BCE67E3F63}"/>
            </a:ext>
          </a:extLst>
        </xdr:cNvPr>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a:extLst>
            <a:ext uri="{FF2B5EF4-FFF2-40B4-BE49-F238E27FC236}">
              <a16:creationId xmlns:a16="http://schemas.microsoft.com/office/drawing/2014/main" id="{ADCBA72D-149D-4F93-B9BC-74B14A607347}"/>
            </a:ext>
          </a:extLst>
        </xdr:cNvPr>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a:extLst>
            <a:ext uri="{FF2B5EF4-FFF2-40B4-BE49-F238E27FC236}">
              <a16:creationId xmlns:a16="http://schemas.microsoft.com/office/drawing/2014/main" id="{444A3D06-95CD-4B8A-B305-B30074B2D6B5}"/>
            </a:ext>
          </a:extLst>
        </xdr:cNvPr>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a:extLst>
            <a:ext uri="{FF2B5EF4-FFF2-40B4-BE49-F238E27FC236}">
              <a16:creationId xmlns:a16="http://schemas.microsoft.com/office/drawing/2014/main" id="{375C2EA8-963E-428A-A8B9-57E87C560E1B}"/>
            </a:ext>
          </a:extLst>
        </xdr:cNvPr>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a:extLst>
            <a:ext uri="{FF2B5EF4-FFF2-40B4-BE49-F238E27FC236}">
              <a16:creationId xmlns:a16="http://schemas.microsoft.com/office/drawing/2014/main" id="{2FE37C54-83AF-4B7D-B508-F868A4A451AF}"/>
            </a:ext>
          </a:extLst>
        </xdr:cNvPr>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a:extLst>
            <a:ext uri="{FF2B5EF4-FFF2-40B4-BE49-F238E27FC236}">
              <a16:creationId xmlns:a16="http://schemas.microsoft.com/office/drawing/2014/main" id="{6887A0DA-B7C1-4FED-B83E-758A5D846B88}"/>
            </a:ext>
          </a:extLst>
        </xdr:cNvPr>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a:extLst>
            <a:ext uri="{FF2B5EF4-FFF2-40B4-BE49-F238E27FC236}">
              <a16:creationId xmlns:a16="http://schemas.microsoft.com/office/drawing/2014/main" id="{186BAD2E-B80C-42D9-ABB7-DB4A4B2BC13A}"/>
            </a:ext>
          </a:extLst>
        </xdr:cNvPr>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a:extLst>
            <a:ext uri="{FF2B5EF4-FFF2-40B4-BE49-F238E27FC236}">
              <a16:creationId xmlns:a16="http://schemas.microsoft.com/office/drawing/2014/main" id="{50B586E9-810D-4CCD-B5A5-526D5CC6E060}"/>
            </a:ext>
          </a:extLst>
        </xdr:cNvPr>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a:extLst>
            <a:ext uri="{FF2B5EF4-FFF2-40B4-BE49-F238E27FC236}">
              <a16:creationId xmlns:a16="http://schemas.microsoft.com/office/drawing/2014/main" id="{844CE7D5-6BA6-4EBC-A37A-F26CD24C60C9}"/>
            </a:ext>
          </a:extLst>
        </xdr:cNvPr>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a:extLst>
            <a:ext uri="{FF2B5EF4-FFF2-40B4-BE49-F238E27FC236}">
              <a16:creationId xmlns:a16="http://schemas.microsoft.com/office/drawing/2014/main" id="{6CF6C4AC-E454-4BBF-ACAA-C6F5ECBE8DE4}"/>
            </a:ext>
          </a:extLst>
        </xdr:cNvPr>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6161FF92-F888-4BDF-91B1-FCF93145EB5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3CDC50B8-1FCA-469E-B0EA-BF4D479EC1AB}"/>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9BE19E07-3BE0-4F10-868D-25C2F3D51EF6}"/>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1B74D475-227E-45AB-A9B4-10788F357991}"/>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北海道七飯町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273F94EE-B9D5-4146-9EA8-FBD12A84FBC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3595975B-3C65-41DD-AD31-EB19DA2BA54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276FCA25-00C3-4135-B1DD-A36FCCD2843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a16="http://schemas.microsoft.com/office/drawing/2014/main" id="{8FDCCA00-3A17-47E6-B19D-005763AD2AA4}"/>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125D83CD-9E69-4A22-BB2D-4C707325571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A1F319FA-C4D0-4E8B-8213-7B70A9DA6612}"/>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28,580
28,557
216.75
12,266,290
12,019,787
223,998
6,851,615
10,672,332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B430D483-F411-4B67-BEB5-A486627996A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6359A833-90D2-4944-899B-59142F48BA5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7C79919D-1E47-4F4C-8D2A-897622D6862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38.6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807A6D4E-4159-47CB-912B-A861ABD1229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9347DBCF-B46B-4BD9-8744-11AA7012E54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a:extLst>
            <a:ext uri="{FF2B5EF4-FFF2-40B4-BE49-F238E27FC236}">
              <a16:creationId xmlns:a16="http://schemas.microsoft.com/office/drawing/2014/main" id="{61E4C582-0F83-403E-BF0D-EDF71BC3A706}"/>
            </a:ext>
          </a:extLst>
        </xdr:cNvPr>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a:extLst>
            <a:ext uri="{FF2B5EF4-FFF2-40B4-BE49-F238E27FC236}">
              <a16:creationId xmlns:a16="http://schemas.microsoft.com/office/drawing/2014/main" id="{D1469057-85E8-43D0-B493-D57E66F6F112}"/>
            </a:ext>
          </a:extLst>
        </xdr:cNvPr>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id="{ED5427C3-0964-4046-BD96-1546EEAA5B61}"/>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id="{875F499B-56AF-478B-9263-F30B53BAB33C}"/>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id="{3FB7BBCA-BF4B-4468-BB84-6768F3A748A7}"/>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a:extLst>
            <a:ext uri="{FF2B5EF4-FFF2-40B4-BE49-F238E27FC236}">
              <a16:creationId xmlns:a16="http://schemas.microsoft.com/office/drawing/2014/main" id="{DB21E47B-BA79-4B5C-ABD4-F7E5A2704E7C}"/>
            </a:ext>
          </a:extLst>
        </xdr:cNvPr>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a:extLst>
            <a:ext uri="{FF2B5EF4-FFF2-40B4-BE49-F238E27FC236}">
              <a16:creationId xmlns:a16="http://schemas.microsoft.com/office/drawing/2014/main" id="{0DDD3223-5C6A-47AF-A1C2-686EF8E52BAA}"/>
            </a:ext>
          </a:extLst>
        </xdr:cNvPr>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id="{C8D321C4-0C32-410B-8E98-FE09EE6E531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a:extLst>
            <a:ext uri="{FF2B5EF4-FFF2-40B4-BE49-F238E27FC236}">
              <a16:creationId xmlns:a16="http://schemas.microsoft.com/office/drawing/2014/main" id="{EC8F69E4-1F2D-4711-9FAF-88DCB994025C}"/>
            </a:ext>
          </a:extLst>
        </xdr:cNvPr>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AF33942-E4D0-4992-8557-902F604470A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B15972E9-BBF6-4165-B65A-7B37052290A3}"/>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3F566623-9C15-43AE-9168-2C268F23D8EF}"/>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AD154634-2062-4E65-8A05-8E951E6DE125}"/>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北海道七飯町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860F39B-1352-4407-876D-DCF532C69C9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29A3A105-2633-49F0-9191-A7B40D3E100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BD76A0A8-3A8A-4F0E-A9F1-FB742E83C97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a16="http://schemas.microsoft.com/office/drawing/2014/main" id="{CD2271F3-D2CA-4BD6-9DE0-390E9BAA452E}"/>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409A236B-DFCE-4C42-B04A-9EF68EEB44C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8DF6D947-FC5C-4F41-A841-7368C60675A5}"/>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28,580
28,557
216.75
12,266,290
12,019,787
223,998
6,851,615
10,672,332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B3C9FAA5-5CA1-4F24-B716-7EF27B66A45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C2DF1637-4DDF-4821-80D7-6B3C3B5F988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5C2E2684-F39D-44E5-A773-9E12CFBBB0A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38.6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18074517-6ACA-4455-AEB8-F56178E1700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1738547D-A8B5-44E4-ACEF-F396C6DF7DA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a:extLst>
            <a:ext uri="{FF2B5EF4-FFF2-40B4-BE49-F238E27FC236}">
              <a16:creationId xmlns:a16="http://schemas.microsoft.com/office/drawing/2014/main" id="{BC1FFFC0-1AAB-43B5-A543-945CF1035664}"/>
            </a:ext>
          </a:extLst>
        </xdr:cNvPr>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a:extLst>
            <a:ext uri="{FF2B5EF4-FFF2-40B4-BE49-F238E27FC236}">
              <a16:creationId xmlns:a16="http://schemas.microsoft.com/office/drawing/2014/main" id="{219095BF-96BF-4E1B-B68B-03E75417A1DC}"/>
            </a:ext>
          </a:extLst>
        </xdr:cNvPr>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id="{C65469F2-85B8-4192-B55B-9CBE583B94A1}"/>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id="{D8D3EA4A-84D5-4B40-BA97-0B2F9CF5BB68}"/>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id="{65F46882-CB1A-4EFB-9235-CC0A50DE928E}"/>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a:extLst>
            <a:ext uri="{FF2B5EF4-FFF2-40B4-BE49-F238E27FC236}">
              <a16:creationId xmlns:a16="http://schemas.microsoft.com/office/drawing/2014/main" id="{47EA5959-233D-4C05-B9D3-9E2D5B2A163D}"/>
            </a:ext>
          </a:extLst>
        </xdr:cNvPr>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a:extLst>
            <a:ext uri="{FF2B5EF4-FFF2-40B4-BE49-F238E27FC236}">
              <a16:creationId xmlns:a16="http://schemas.microsoft.com/office/drawing/2014/main" id="{2D1325D5-7602-4D0D-8299-0B9A1547FB04}"/>
            </a:ext>
          </a:extLst>
        </xdr:cNvPr>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id="{3B5A9975-4D2F-4BAF-8463-24CECD7DA4B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a:extLst>
            <a:ext uri="{FF2B5EF4-FFF2-40B4-BE49-F238E27FC236}">
              <a16:creationId xmlns:a16="http://schemas.microsoft.com/office/drawing/2014/main" id="{D21384BA-955A-47C6-B19A-CD9688331090}"/>
            </a:ext>
          </a:extLst>
        </xdr:cNvPr>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北海道七飯町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28,580
28,557
216.75
12,266,290
12,019,787
223,998
6,851,615
10,672,332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38.6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近年はほぼ横ばいの傾向、類似団体と比較すると依然として大きく下回る状況である。</a:t>
          </a:r>
          <a:endParaRPr lang="ja-JP" altLang="ja-JP" sz="1400">
            <a:effectLst/>
          </a:endParaRPr>
        </a:p>
        <a:p>
          <a:pPr rtl="0"/>
          <a:r>
            <a:rPr lang="ja-JP" altLang="ja-JP" sz="1100" b="0" i="0" baseline="0">
              <a:solidFill>
                <a:schemeClr val="dk1"/>
              </a:solidFill>
              <a:effectLst/>
              <a:latin typeface="+mn-lt"/>
              <a:ea typeface="+mn-ea"/>
              <a:cs typeface="+mn-cs"/>
            </a:rPr>
            <a:t>　 町税の収納率向上の取組を進めており、計画的な行財政運営を行うためにも、引き続き自主財源の確保を図るとともに行財政改革の推進にも努めてまいりたい。</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a:extLst>
            <a:ext uri="{FF2B5EF4-FFF2-40B4-BE49-F238E27FC236}">
              <a16:creationId xmlns:a16="http://schemas.microsoft.com/office/drawing/2014/main" id="{00000000-0008-0000-0300-000031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127705</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71261</xdr:rowOff>
    </xdr:from>
    <xdr:to>
      <xdr:col>7</xdr:col>
      <xdr:colOff>152400</xdr:colOff>
      <xdr:row>44</xdr:row>
      <xdr:rowOff>71261</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6150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71560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a:extLst>
            <a:ext uri="{FF2B5EF4-FFF2-40B4-BE49-F238E27FC236}">
              <a16:creationId xmlns:a16="http://schemas.microsoft.com/office/drawing/2014/main" id="{00000000-0008-0000-0300-000046000000}"/>
            </a:ext>
          </a:extLst>
        </xdr:cNvPr>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71261</xdr:rowOff>
    </xdr:from>
    <xdr:to>
      <xdr:col>6</xdr:col>
      <xdr:colOff>0</xdr:colOff>
      <xdr:row>44</xdr:row>
      <xdr:rowOff>71261</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615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a:extLst>
            <a:ext uri="{FF2B5EF4-FFF2-40B4-BE49-F238E27FC236}">
              <a16:creationId xmlns:a16="http://schemas.microsoft.com/office/drawing/2014/main" id="{00000000-0008-0000-0300-000048000000}"/>
            </a:ext>
          </a:extLst>
        </xdr:cNvPr>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71261</xdr:rowOff>
    </xdr:from>
    <xdr:to>
      <xdr:col>4</xdr:col>
      <xdr:colOff>482600</xdr:colOff>
      <xdr:row>44</xdr:row>
      <xdr:rowOff>84667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6150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a:extLst>
            <a:ext uri="{FF2B5EF4-FFF2-40B4-BE49-F238E27FC236}">
              <a16:creationId xmlns:a16="http://schemas.microsoft.com/office/drawing/2014/main" id="{00000000-0008-0000-0300-00004B000000}"/>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71261</xdr:rowOff>
    </xdr:from>
    <xdr:to>
      <xdr:col>3</xdr:col>
      <xdr:colOff>279400</xdr:colOff>
      <xdr:row>44</xdr:row>
      <xdr:rowOff>84667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6150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a:extLst>
            <a:ext uri="{FF2B5EF4-FFF2-40B4-BE49-F238E27FC236}">
              <a16:creationId xmlns:a16="http://schemas.microsoft.com/office/drawing/2014/main" id="{00000000-0008-0000-0300-00004E000000}"/>
            </a:ext>
          </a:extLst>
        </xdr:cNvPr>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80" name="フローチャート : 判断 79">
          <a:extLst>
            <a:ext uri="{FF2B5EF4-FFF2-40B4-BE49-F238E27FC236}">
              <a16:creationId xmlns:a16="http://schemas.microsoft.com/office/drawing/2014/main" id="{00000000-0008-0000-0300-000050000000}"/>
            </a:ext>
          </a:extLst>
        </xdr:cNvPr>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8766</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20461</xdr:rowOff>
    </xdr:from>
    <xdr:to>
      <xdr:col>7</xdr:col>
      <xdr:colOff>203200</xdr:colOff>
      <xdr:row>44</xdr:row>
      <xdr:rowOff>122061</xdr:rowOff>
    </xdr:to>
    <xdr:sp macro="" textlink="">
      <xdr:nvSpPr>
        <xdr:cNvPr id="87" name="円/楕円 86">
          <a:extLst>
            <a:ext uri="{FF2B5EF4-FFF2-40B4-BE49-F238E27FC236}">
              <a16:creationId xmlns:a16="http://schemas.microsoft.com/office/drawing/2014/main" id="{00000000-0008-0000-0300-000057000000}"/>
            </a:ext>
          </a:extLst>
        </xdr:cNvPr>
        <xdr:cNvSpPr/>
      </xdr:nvSpPr>
      <xdr:spPr>
        <a:xfrm>
          <a:off x="49022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163988</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536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20461</xdr:rowOff>
    </xdr:from>
    <xdr:to>
      <xdr:col>6</xdr:col>
      <xdr:colOff>50800</xdr:colOff>
      <xdr:row>44</xdr:row>
      <xdr:rowOff>122061</xdr:rowOff>
    </xdr:to>
    <xdr:sp macro="" textlink="">
      <xdr:nvSpPr>
        <xdr:cNvPr id="89" name="円/楕円 88">
          <a:extLst>
            <a:ext uri="{FF2B5EF4-FFF2-40B4-BE49-F238E27FC236}">
              <a16:creationId xmlns:a16="http://schemas.microsoft.com/office/drawing/2014/main" id="{00000000-0008-0000-0300-000059000000}"/>
            </a:ext>
          </a:extLst>
        </xdr:cNvPr>
        <xdr:cNvSpPr/>
      </xdr:nvSpPr>
      <xdr:spPr>
        <a:xfrm>
          <a:off x="4064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106838</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650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20461</xdr:rowOff>
    </xdr:from>
    <xdr:to>
      <xdr:col>4</xdr:col>
      <xdr:colOff>533400</xdr:colOff>
      <xdr:row>44</xdr:row>
      <xdr:rowOff>122061</xdr:rowOff>
    </xdr:to>
    <xdr:sp macro="" textlink="">
      <xdr:nvSpPr>
        <xdr:cNvPr id="91" name="円/楕円 90">
          <a:extLst>
            <a:ext uri="{FF2B5EF4-FFF2-40B4-BE49-F238E27FC236}">
              <a16:creationId xmlns:a16="http://schemas.microsoft.com/office/drawing/2014/main" id="{00000000-0008-0000-0300-00005B000000}"/>
            </a:ext>
          </a:extLst>
        </xdr:cNvPr>
        <xdr:cNvSpPr/>
      </xdr:nvSpPr>
      <xdr:spPr>
        <a:xfrm>
          <a:off x="3175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106838</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65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33867</xdr:rowOff>
    </xdr:from>
    <xdr:to>
      <xdr:col>3</xdr:col>
      <xdr:colOff>330200</xdr:colOff>
      <xdr:row>44</xdr:row>
      <xdr:rowOff>135467</xdr:rowOff>
    </xdr:to>
    <xdr:sp macro="" textlink="">
      <xdr:nvSpPr>
        <xdr:cNvPr id="93" name="円/楕円 92">
          <a:extLst>
            <a:ext uri="{FF2B5EF4-FFF2-40B4-BE49-F238E27FC236}">
              <a16:creationId xmlns:a16="http://schemas.microsoft.com/office/drawing/2014/main" id="{00000000-0008-0000-0300-00005D000000}"/>
            </a:ext>
          </a:extLst>
        </xdr:cNvPr>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120244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20461</xdr:rowOff>
    </xdr:from>
    <xdr:to>
      <xdr:col>2</xdr:col>
      <xdr:colOff>127000</xdr:colOff>
      <xdr:row>44</xdr:row>
      <xdr:rowOff>122061</xdr:rowOff>
    </xdr:to>
    <xdr:sp macro="" textlink="">
      <xdr:nvSpPr>
        <xdr:cNvPr id="95" name="円/楕円 94">
          <a:extLst>
            <a:ext uri="{FF2B5EF4-FFF2-40B4-BE49-F238E27FC236}">
              <a16:creationId xmlns:a16="http://schemas.microsoft.com/office/drawing/2014/main" id="{00000000-0008-0000-0300-00005F000000}"/>
            </a:ext>
          </a:extLst>
        </xdr:cNvPr>
        <xdr:cNvSpPr/>
      </xdr:nvSpPr>
      <xdr:spPr>
        <a:xfrm>
          <a:off x="1397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106838</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65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類似団体と比較し、</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ポイント高い状況となっており、財政の弾力性が徐々に失われつつある。</a:t>
          </a:r>
          <a:endParaRPr lang="ja-JP" altLang="ja-JP" sz="1400">
            <a:effectLst/>
          </a:endParaRPr>
        </a:p>
        <a:p>
          <a:pPr rtl="0"/>
          <a:r>
            <a:rPr lang="ja-JP" altLang="ja-JP" sz="1100" b="0" i="0" baseline="0">
              <a:solidFill>
                <a:schemeClr val="dk1"/>
              </a:solidFill>
              <a:effectLst/>
              <a:latin typeface="+mn-lt"/>
              <a:ea typeface="+mn-ea"/>
              <a:cs typeface="+mn-cs"/>
            </a:rPr>
            <a:t>　 今後も教育施設の耐震改修や大規模改造の事業に伴う公債費の増加が見込まれるため、公有施設の改築・修繕の計画的な実施により、普通建設事業費の抑制を図りつつ、歳入確保等に努めて参りたい。</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66</xdr:row>
      <xdr:rowOff>111506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14534"/>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83583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39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111506</xdr:rowOff>
    </xdr:from>
    <xdr:to>
      <xdr:col>7</xdr:col>
      <xdr:colOff>241300</xdr:colOff>
      <xdr:row>66</xdr:row>
      <xdr:rowOff>111506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42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61214</xdr:rowOff>
    </xdr:from>
    <xdr:to>
      <xdr:col>7</xdr:col>
      <xdr:colOff>152400</xdr:colOff>
      <xdr:row>64</xdr:row>
      <xdr:rowOff>39370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862564"/>
          <a:ext cx="8382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65549</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a:extLst>
            <a:ext uri="{FF2B5EF4-FFF2-40B4-BE49-F238E27FC236}">
              <a16:creationId xmlns:a16="http://schemas.microsoft.com/office/drawing/2014/main" id="{00000000-0008-0000-0300-000083000000}"/>
            </a:ext>
          </a:extLst>
        </xdr:cNvPr>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131318</xdr:rowOff>
    </xdr:from>
    <xdr:to>
      <xdr:col>6</xdr:col>
      <xdr:colOff>0</xdr:colOff>
      <xdr:row>63</xdr:row>
      <xdr:rowOff>61214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761218"/>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106934</xdr:rowOff>
    </xdr:from>
    <xdr:to>
      <xdr:col>6</xdr:col>
      <xdr:colOff>50800</xdr:colOff>
      <xdr:row>64</xdr:row>
      <xdr:rowOff>37084</xdr:rowOff>
    </xdr:to>
    <xdr:sp macro="" textlink="">
      <xdr:nvSpPr>
        <xdr:cNvPr id="133" name="フローチャート : 判断 132">
          <a:extLst>
            <a:ext uri="{FF2B5EF4-FFF2-40B4-BE49-F238E27FC236}">
              <a16:creationId xmlns:a16="http://schemas.microsoft.com/office/drawing/2014/main" id="{00000000-0008-0000-0300-000085000000}"/>
            </a:ext>
          </a:extLst>
        </xdr:cNvPr>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21861</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99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131318</xdr:rowOff>
    </xdr:from>
    <xdr:to>
      <xdr:col>4</xdr:col>
      <xdr:colOff>482600</xdr:colOff>
      <xdr:row>63</xdr:row>
      <xdr:rowOff>61214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761218"/>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6" name="フローチャート : 判断 135">
          <a:extLst>
            <a:ext uri="{FF2B5EF4-FFF2-40B4-BE49-F238E27FC236}">
              <a16:creationId xmlns:a16="http://schemas.microsoft.com/office/drawing/2014/main" id="{00000000-0008-0000-0300-000088000000}"/>
            </a:ext>
          </a:extLst>
        </xdr:cNvPr>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135399</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27432</xdr:rowOff>
    </xdr:from>
    <xdr:to>
      <xdr:col>3</xdr:col>
      <xdr:colOff>279400</xdr:colOff>
      <xdr:row>63</xdr:row>
      <xdr:rowOff>61214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82878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a:extLst>
            <a:ext uri="{FF2B5EF4-FFF2-40B4-BE49-F238E27FC236}">
              <a16:creationId xmlns:a16="http://schemas.microsoft.com/office/drawing/2014/main" id="{00000000-0008-0000-0300-00008B000000}"/>
            </a:ext>
          </a:extLst>
        </xdr:cNvPr>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1" name="フローチャート : 判断 140">
          <a:extLst>
            <a:ext uri="{FF2B5EF4-FFF2-40B4-BE49-F238E27FC236}">
              <a16:creationId xmlns:a16="http://schemas.microsoft.com/office/drawing/2014/main" id="{00000000-0008-0000-0300-00008D000000}"/>
            </a:ext>
          </a:extLst>
        </xdr:cNvPr>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120921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160020</xdr:rowOff>
    </xdr:from>
    <xdr:to>
      <xdr:col>7</xdr:col>
      <xdr:colOff>203200</xdr:colOff>
      <xdr:row>64</xdr:row>
      <xdr:rowOff>90170</xdr:rowOff>
    </xdr:to>
    <xdr:sp macro="" textlink="">
      <xdr:nvSpPr>
        <xdr:cNvPr id="148" name="円/楕円 147">
          <a:extLst>
            <a:ext uri="{FF2B5EF4-FFF2-40B4-BE49-F238E27FC236}">
              <a16:creationId xmlns:a16="http://schemas.microsoft.com/office/drawing/2014/main" id="{00000000-0008-0000-0300-000094000000}"/>
            </a:ext>
          </a:extLst>
        </xdr:cNvPr>
        <xdr:cNvSpPr/>
      </xdr:nvSpPr>
      <xdr:spPr>
        <a:xfrm>
          <a:off x="49022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132097</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93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10414</xdr:rowOff>
    </xdr:from>
    <xdr:to>
      <xdr:col>6</xdr:col>
      <xdr:colOff>50800</xdr:colOff>
      <xdr:row>63</xdr:row>
      <xdr:rowOff>112014</xdr:rowOff>
    </xdr:to>
    <xdr:sp macro="" textlink="">
      <xdr:nvSpPr>
        <xdr:cNvPr id="150" name="円/楕円 149">
          <a:extLst>
            <a:ext uri="{FF2B5EF4-FFF2-40B4-BE49-F238E27FC236}">
              <a16:creationId xmlns:a16="http://schemas.microsoft.com/office/drawing/2014/main" id="{00000000-0008-0000-0300-000096000000}"/>
            </a:ext>
          </a:extLst>
        </xdr:cNvPr>
        <xdr:cNvSpPr/>
      </xdr:nvSpPr>
      <xdr:spPr>
        <a:xfrm>
          <a:off x="4064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122191</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58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80518</xdr:rowOff>
    </xdr:from>
    <xdr:to>
      <xdr:col>4</xdr:col>
      <xdr:colOff>533400</xdr:colOff>
      <xdr:row>63</xdr:row>
      <xdr:rowOff>10668</xdr:rowOff>
    </xdr:to>
    <xdr:sp macro="" textlink="">
      <xdr:nvSpPr>
        <xdr:cNvPr id="152" name="円/楕円 151">
          <a:extLst>
            <a:ext uri="{FF2B5EF4-FFF2-40B4-BE49-F238E27FC236}">
              <a16:creationId xmlns:a16="http://schemas.microsoft.com/office/drawing/2014/main" id="{00000000-0008-0000-0300-000098000000}"/>
            </a:ext>
          </a:extLst>
        </xdr:cNvPr>
        <xdr:cNvSpPr/>
      </xdr:nvSpPr>
      <xdr:spPr>
        <a:xfrm>
          <a:off x="31750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20845</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47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10414</xdr:rowOff>
    </xdr:from>
    <xdr:to>
      <xdr:col>3</xdr:col>
      <xdr:colOff>330200</xdr:colOff>
      <xdr:row>63</xdr:row>
      <xdr:rowOff>112014</xdr:rowOff>
    </xdr:to>
    <xdr:sp macro="" textlink="">
      <xdr:nvSpPr>
        <xdr:cNvPr id="154" name="円/楕円 153">
          <a:extLst>
            <a:ext uri="{FF2B5EF4-FFF2-40B4-BE49-F238E27FC236}">
              <a16:creationId xmlns:a16="http://schemas.microsoft.com/office/drawing/2014/main" id="{00000000-0008-0000-0300-00009A000000}"/>
            </a:ext>
          </a:extLst>
        </xdr:cNvPr>
        <xdr:cNvSpPr/>
      </xdr:nvSpPr>
      <xdr:spPr>
        <a:xfrm>
          <a:off x="2286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122191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58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148082</xdr:rowOff>
    </xdr:from>
    <xdr:to>
      <xdr:col>2</xdr:col>
      <xdr:colOff>127000</xdr:colOff>
      <xdr:row>63</xdr:row>
      <xdr:rowOff>78232</xdr:rowOff>
    </xdr:to>
    <xdr:sp macro="" textlink="">
      <xdr:nvSpPr>
        <xdr:cNvPr id="156" name="円/楕円 155">
          <a:extLst>
            <a:ext uri="{FF2B5EF4-FFF2-40B4-BE49-F238E27FC236}">
              <a16:creationId xmlns:a16="http://schemas.microsoft.com/office/drawing/2014/main" id="{00000000-0008-0000-0300-00009C000000}"/>
            </a:ext>
          </a:extLst>
        </xdr:cNvPr>
        <xdr:cNvSpPr/>
      </xdr:nvSpPr>
      <xdr:spPr>
        <a:xfrm>
          <a:off x="13970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88409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54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[107,753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148,234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人件費・物件費等は</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年度まで類似団体平均より下回っている状況であったが、</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年度はほぼ類似団体並みの状況となった。今後は人口減少対策も含め、数値を抑制するよう努めてまいりたい。</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27144</xdr:rowOff>
    </xdr:from>
    <xdr:to>
      <xdr:col>7</xdr:col>
      <xdr:colOff>152400</xdr:colOff>
      <xdr:row>90</xdr:row>
      <xdr:rowOff>101115</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14594"/>
          <a:ext cx="0" cy="1617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73192</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50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215,642</a:t>
          </a:r>
          <a:endParaRPr kumimoji="1" lang="ja-JP" altLang="en-US" sz="1000" b="1">
            <a:latin typeface="ＭＳ Ｐゴシック"/>
          </a:endParaRPr>
        </a:p>
      </xdr:txBody>
    </xdr:sp>
    <xdr:clientData/>
  </xdr:oneCellAnchor>
  <xdr:twoCellAnchor>
    <xdr:from>
      <xdr:col>7</xdr:col>
      <xdr:colOff>63500</xdr:colOff>
      <xdr:row>90</xdr:row>
      <xdr:rowOff>101115</xdr:rowOff>
    </xdr:from>
    <xdr:to>
      <xdr:col>7</xdr:col>
      <xdr:colOff>241300</xdr:colOff>
      <xdr:row>90</xdr:row>
      <xdr:rowOff>101115</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53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113521</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5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74,915</a:t>
          </a:r>
          <a:endParaRPr kumimoji="1" lang="ja-JP" altLang="en-US" sz="1000" b="1">
            <a:latin typeface="ＭＳ Ｐゴシック"/>
          </a:endParaRPr>
        </a:p>
      </xdr:txBody>
    </xdr:sp>
    <xdr:clientData/>
  </xdr:oneCellAnchor>
  <xdr:twoCellAnchor>
    <xdr:from>
      <xdr:col>7</xdr:col>
      <xdr:colOff>63500</xdr:colOff>
      <xdr:row>81</xdr:row>
      <xdr:rowOff>27144</xdr:rowOff>
    </xdr:from>
    <xdr:to>
      <xdr:col>7</xdr:col>
      <xdr:colOff>241300</xdr:colOff>
      <xdr:row>81</xdr:row>
      <xdr:rowOff>27144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1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102752</xdr:rowOff>
    </xdr:from>
    <xdr:to>
      <xdr:col>7</xdr:col>
      <xdr:colOff>152400</xdr:colOff>
      <xdr:row>83</xdr:row>
      <xdr:rowOff>61568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161652"/>
          <a:ext cx="838200" cy="130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163695</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222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20168</xdr:rowOff>
    </xdr:from>
    <xdr:to>
      <xdr:col>7</xdr:col>
      <xdr:colOff>203200</xdr:colOff>
      <xdr:row>83</xdr:row>
      <xdr:rowOff>121768</xdr:rowOff>
    </xdr:to>
    <xdr:sp macro="" textlink="">
      <xdr:nvSpPr>
        <xdr:cNvPr id="196" name="フローチャート : 判断 195">
          <a:extLst>
            <a:ext uri="{FF2B5EF4-FFF2-40B4-BE49-F238E27FC236}">
              <a16:creationId xmlns:a16="http://schemas.microsoft.com/office/drawing/2014/main" id="{00000000-0008-0000-0300-0000C4000000}"/>
            </a:ext>
          </a:extLst>
        </xdr:cNvPr>
        <xdr:cNvSpPr/>
      </xdr:nvSpPr>
      <xdr:spPr>
        <a:xfrm>
          <a:off x="4902200" y="1425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67901</xdr:rowOff>
    </xdr:from>
    <xdr:to>
      <xdr:col>6</xdr:col>
      <xdr:colOff>0</xdr:colOff>
      <xdr:row>82</xdr:row>
      <xdr:rowOff>102752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126801"/>
          <a:ext cx="889000" cy="3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71427</xdr:rowOff>
    </xdr:from>
    <xdr:to>
      <xdr:col>6</xdr:col>
      <xdr:colOff>50800</xdr:colOff>
      <xdr:row>84</xdr:row>
      <xdr:rowOff>1577</xdr:rowOff>
    </xdr:to>
    <xdr:sp macro="" textlink="">
      <xdr:nvSpPr>
        <xdr:cNvPr id="198" name="フローチャート : 判断 197">
          <a:extLst>
            <a:ext uri="{FF2B5EF4-FFF2-40B4-BE49-F238E27FC236}">
              <a16:creationId xmlns:a16="http://schemas.microsoft.com/office/drawing/2014/main" id="{00000000-0008-0000-0300-0000C6000000}"/>
            </a:ext>
          </a:extLst>
        </xdr:cNvPr>
        <xdr:cNvSpPr/>
      </xdr:nvSpPr>
      <xdr:spPr>
        <a:xfrm>
          <a:off x="4064000" y="143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157804</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38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67901</xdr:rowOff>
    </xdr:from>
    <xdr:to>
      <xdr:col>4</xdr:col>
      <xdr:colOff>482600</xdr:colOff>
      <xdr:row>82</xdr:row>
      <xdr:rowOff>103510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2336800" y="14126801"/>
          <a:ext cx="889000" cy="35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20272</xdr:rowOff>
    </xdr:from>
    <xdr:to>
      <xdr:col>4</xdr:col>
      <xdr:colOff>533400</xdr:colOff>
      <xdr:row>83</xdr:row>
      <xdr:rowOff>121872</xdr:rowOff>
    </xdr:to>
    <xdr:sp macro="" textlink="">
      <xdr:nvSpPr>
        <xdr:cNvPr id="201" name="フローチャート : 判断 200">
          <a:extLst>
            <a:ext uri="{FF2B5EF4-FFF2-40B4-BE49-F238E27FC236}">
              <a16:creationId xmlns:a16="http://schemas.microsoft.com/office/drawing/2014/main" id="{00000000-0008-0000-0300-0000C9000000}"/>
            </a:ext>
          </a:extLst>
        </xdr:cNvPr>
        <xdr:cNvSpPr/>
      </xdr:nvSpPr>
      <xdr:spPr>
        <a:xfrm>
          <a:off x="3175000" y="1425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106649</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33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103510</xdr:rowOff>
    </xdr:from>
    <xdr:to>
      <xdr:col>3</xdr:col>
      <xdr:colOff>279400</xdr:colOff>
      <xdr:row>82</xdr:row>
      <xdr:rowOff>165582</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4162410"/>
          <a:ext cx="889000" cy="6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25121</xdr:rowOff>
    </xdr:from>
    <xdr:to>
      <xdr:col>3</xdr:col>
      <xdr:colOff>330200</xdr:colOff>
      <xdr:row>83</xdr:row>
      <xdr:rowOff>126721</xdr:rowOff>
    </xdr:to>
    <xdr:sp macro="" textlink="">
      <xdr:nvSpPr>
        <xdr:cNvPr id="204" name="フローチャート : 判断 203">
          <a:extLst>
            <a:ext uri="{FF2B5EF4-FFF2-40B4-BE49-F238E27FC236}">
              <a16:creationId xmlns:a16="http://schemas.microsoft.com/office/drawing/2014/main" id="{00000000-0008-0000-0300-0000CC000000}"/>
            </a:ext>
          </a:extLst>
        </xdr:cNvPr>
        <xdr:cNvSpPr/>
      </xdr:nvSpPr>
      <xdr:spPr>
        <a:xfrm>
          <a:off x="2286000" y="142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111498</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63591</xdr:rowOff>
    </xdr:from>
    <xdr:to>
      <xdr:col>2</xdr:col>
      <xdr:colOff>127000</xdr:colOff>
      <xdr:row>83</xdr:row>
      <xdr:rowOff>165191</xdr:rowOff>
    </xdr:to>
    <xdr:sp macro="" textlink="">
      <xdr:nvSpPr>
        <xdr:cNvPr id="206" name="フローチャート : 判断 205">
          <a:extLst>
            <a:ext uri="{FF2B5EF4-FFF2-40B4-BE49-F238E27FC236}">
              <a16:creationId xmlns:a16="http://schemas.microsoft.com/office/drawing/2014/main" id="{00000000-0008-0000-0300-0000CE000000}"/>
            </a:ext>
          </a:extLst>
        </xdr:cNvPr>
        <xdr:cNvSpPr/>
      </xdr:nvSpPr>
      <xdr:spPr>
        <a:xfrm>
          <a:off x="1397000" y="142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149968</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38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10768</xdr:rowOff>
    </xdr:from>
    <xdr:to>
      <xdr:col>7</xdr:col>
      <xdr:colOff>203200</xdr:colOff>
      <xdr:row>83</xdr:row>
      <xdr:rowOff>112368</xdr:rowOff>
    </xdr:to>
    <xdr:sp macro="" textlink="">
      <xdr:nvSpPr>
        <xdr:cNvPr id="213" name="円/楕円 212">
          <a:extLst>
            <a:ext uri="{FF2B5EF4-FFF2-40B4-BE49-F238E27FC236}">
              <a16:creationId xmlns:a16="http://schemas.microsoft.com/office/drawing/2014/main" id="{00000000-0008-0000-0300-0000D5000000}"/>
            </a:ext>
          </a:extLst>
        </xdr:cNvPr>
        <xdr:cNvSpPr/>
      </xdr:nvSpPr>
      <xdr:spPr>
        <a:xfrm>
          <a:off x="4902200" y="1424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27295</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086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107,753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51952</xdr:rowOff>
    </xdr:from>
    <xdr:to>
      <xdr:col>6</xdr:col>
      <xdr:colOff>50800</xdr:colOff>
      <xdr:row>82</xdr:row>
      <xdr:rowOff>153552</xdr:rowOff>
    </xdr:to>
    <xdr:sp macro="" textlink="">
      <xdr:nvSpPr>
        <xdr:cNvPr id="215" name="円/楕円 214">
          <a:extLst>
            <a:ext uri="{FF2B5EF4-FFF2-40B4-BE49-F238E27FC236}">
              <a16:creationId xmlns:a16="http://schemas.microsoft.com/office/drawing/2014/main" id="{00000000-0008-0000-0300-0000D7000000}"/>
            </a:ext>
          </a:extLst>
        </xdr:cNvPr>
        <xdr:cNvSpPr/>
      </xdr:nvSpPr>
      <xdr:spPr>
        <a:xfrm>
          <a:off x="4064000" y="1411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163729</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879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96,416</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17101</xdr:rowOff>
    </xdr:from>
    <xdr:to>
      <xdr:col>4</xdr:col>
      <xdr:colOff>533400</xdr:colOff>
      <xdr:row>82</xdr:row>
      <xdr:rowOff>118701</xdr:rowOff>
    </xdr:to>
    <xdr:sp macro="" textlink="">
      <xdr:nvSpPr>
        <xdr:cNvPr id="217" name="円/楕円 216">
          <a:extLst>
            <a:ext uri="{FF2B5EF4-FFF2-40B4-BE49-F238E27FC236}">
              <a16:creationId xmlns:a16="http://schemas.microsoft.com/office/drawing/2014/main" id="{00000000-0008-0000-0300-0000D9000000}"/>
            </a:ext>
          </a:extLst>
        </xdr:cNvPr>
        <xdr:cNvSpPr/>
      </xdr:nvSpPr>
      <xdr:spPr>
        <a:xfrm>
          <a:off x="3175000" y="1407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128878</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844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93,383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52710</xdr:rowOff>
    </xdr:from>
    <xdr:to>
      <xdr:col>3</xdr:col>
      <xdr:colOff>330200</xdr:colOff>
      <xdr:row>82</xdr:row>
      <xdr:rowOff>154310</xdr:rowOff>
    </xdr:to>
    <xdr:sp macro="" textlink="">
      <xdr:nvSpPr>
        <xdr:cNvPr id="219" name="円/楕円 218">
          <a:extLst>
            <a:ext uri="{FF2B5EF4-FFF2-40B4-BE49-F238E27FC236}">
              <a16:creationId xmlns:a16="http://schemas.microsoft.com/office/drawing/2014/main" id="{00000000-0008-0000-0300-0000DB000000}"/>
            </a:ext>
          </a:extLst>
        </xdr:cNvPr>
        <xdr:cNvSpPr/>
      </xdr:nvSpPr>
      <xdr:spPr>
        <a:xfrm>
          <a:off x="2286000" y="1411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164487</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88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96,482</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114782</xdr:rowOff>
    </xdr:from>
    <xdr:to>
      <xdr:col>2</xdr:col>
      <xdr:colOff>127000</xdr:colOff>
      <xdr:row>83</xdr:row>
      <xdr:rowOff>44932</xdr:rowOff>
    </xdr:to>
    <xdr:sp macro="" textlink="">
      <xdr:nvSpPr>
        <xdr:cNvPr id="221" name="円/楕円 220">
          <a:extLst>
            <a:ext uri="{FF2B5EF4-FFF2-40B4-BE49-F238E27FC236}">
              <a16:creationId xmlns:a16="http://schemas.microsoft.com/office/drawing/2014/main" id="{00000000-0008-0000-0300-0000DD000000}"/>
            </a:ext>
          </a:extLst>
        </xdr:cNvPr>
        <xdr:cNvSpPr/>
      </xdr:nvSpPr>
      <xdr:spPr>
        <a:xfrm>
          <a:off x="1397000" y="1417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55109</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942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101,884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これまでに実施した給与制度の見直し等により類似団体平均と同水準である。今後も国の制度に準じた給与制度の見直し等を通じ、より一層の給与の適正化に努めてまいりたい。</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a:extLst>
            <a:ext uri="{FF2B5EF4-FFF2-40B4-BE49-F238E27FC236}">
              <a16:creationId xmlns:a16="http://schemas.microsoft.com/office/drawing/2014/main" id="{00000000-0008-0000-0300-0000F8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155448</xdr:rowOff>
    </xdr:from>
    <xdr:to>
      <xdr:col>24</xdr:col>
      <xdr:colOff>558800</xdr:colOff>
      <xdr:row>88</xdr:row>
      <xdr:rowOff>86868</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7018000" y="13871448"/>
          <a:ext cx="0" cy="13030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58945</xdr:rowOff>
    </xdr:from>
    <xdr:ext cx="762000" cy="259045"/>
    <xdr:sp macro="" textlink="">
      <xdr:nvSpPr>
        <xdr:cNvPr id="250" name="給与水準   （国との比較）最小値テキスト">
          <a:extLst>
            <a:ext uri="{FF2B5EF4-FFF2-40B4-BE49-F238E27FC236}">
              <a16:creationId xmlns:a16="http://schemas.microsoft.com/office/drawing/2014/main" id="{00000000-0008-0000-0300-0000FA000000}"/>
            </a:ext>
          </a:extLst>
        </xdr:cNvPr>
        <xdr:cNvSpPr txBox="1"/>
      </xdr:nvSpPr>
      <xdr:spPr>
        <a:xfrm>
          <a:off x="17106900" y="1514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103.4</a:t>
          </a:r>
          <a:endParaRPr kumimoji="1" lang="ja-JP" altLang="en-US" sz="1000" b="1">
            <a:latin typeface="ＭＳ Ｐゴシック"/>
          </a:endParaRPr>
        </a:p>
      </xdr:txBody>
    </xdr:sp>
    <xdr:clientData/>
  </xdr:oneCellAnchor>
  <xdr:twoCellAnchor>
    <xdr:from>
      <xdr:col>24</xdr:col>
      <xdr:colOff>469900</xdr:colOff>
      <xdr:row>88</xdr:row>
      <xdr:rowOff>86868</xdr:rowOff>
    </xdr:from>
    <xdr:to>
      <xdr:col>24</xdr:col>
      <xdr:colOff>647700</xdr:colOff>
      <xdr:row>88</xdr:row>
      <xdr:rowOff>86868</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517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70375</xdr:rowOff>
    </xdr:from>
    <xdr:ext cx="762000" cy="259045"/>
    <xdr:sp macro="" textlink="">
      <xdr:nvSpPr>
        <xdr:cNvPr id="252" name="給与水準   （国との比較）最大値テキスト">
          <a:extLst>
            <a:ext uri="{FF2B5EF4-FFF2-40B4-BE49-F238E27FC236}">
              <a16:creationId xmlns:a16="http://schemas.microsoft.com/office/drawing/2014/main" id="{00000000-0008-0000-0300-0000FC000000}"/>
            </a:ext>
          </a:extLst>
        </xdr:cNvPr>
        <xdr:cNvSpPr txBox="1"/>
      </xdr:nvSpPr>
      <xdr:spPr>
        <a:xfrm>
          <a:off x="17106900" y="1361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155448</xdr:rowOff>
    </xdr:from>
    <xdr:to>
      <xdr:col>24</xdr:col>
      <xdr:colOff>647700</xdr:colOff>
      <xdr:row>80</xdr:row>
      <xdr:rowOff>155448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387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125985</xdr:rowOff>
    </xdr:from>
    <xdr:to>
      <xdr:col>24</xdr:col>
      <xdr:colOff>558800</xdr:colOff>
      <xdr:row>85</xdr:row>
      <xdr:rowOff>22098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6179800" y="14527785"/>
          <a:ext cx="838200" cy="6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95521</xdr:rowOff>
    </xdr:from>
    <xdr:ext cx="762000" cy="259045"/>
    <xdr:sp macro="" textlink="">
      <xdr:nvSpPr>
        <xdr:cNvPr id="255" name="給与水準   （国との比較）平均値テキスト">
          <a:extLst>
            <a:ext uri="{FF2B5EF4-FFF2-40B4-BE49-F238E27FC236}">
              <a16:creationId xmlns:a16="http://schemas.microsoft.com/office/drawing/2014/main" id="{00000000-0008-0000-0300-0000FF000000}"/>
            </a:ext>
          </a:extLst>
        </xdr:cNvPr>
        <xdr:cNvSpPr txBox="1"/>
      </xdr:nvSpPr>
      <xdr:spPr>
        <a:xfrm>
          <a:off x="17106900" y="1449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123444</xdr:rowOff>
    </xdr:from>
    <xdr:to>
      <xdr:col>24</xdr:col>
      <xdr:colOff>609600</xdr:colOff>
      <xdr:row>85</xdr:row>
      <xdr:rowOff>53594</xdr:rowOff>
    </xdr:to>
    <xdr:sp macro="" textlink="">
      <xdr:nvSpPr>
        <xdr:cNvPr id="256" name="フローチャート : 判断 255">
          <a:extLst>
            <a:ext uri="{FF2B5EF4-FFF2-40B4-BE49-F238E27FC236}">
              <a16:creationId xmlns:a16="http://schemas.microsoft.com/office/drawing/2014/main" id="{00000000-0008-0000-0300-000000010000}"/>
            </a:ext>
          </a:extLst>
        </xdr:cNvPr>
        <xdr:cNvSpPr/>
      </xdr:nvSpPr>
      <xdr:spPr>
        <a:xfrm>
          <a:off x="169672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135637</xdr:rowOff>
    </xdr:from>
    <xdr:to>
      <xdr:col>23</xdr:col>
      <xdr:colOff>406400</xdr:colOff>
      <xdr:row>85</xdr:row>
      <xdr:rowOff>22098</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5290800" y="14537437"/>
          <a:ext cx="889000" cy="5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84837</xdr:rowOff>
    </xdr:from>
    <xdr:to>
      <xdr:col>23</xdr:col>
      <xdr:colOff>457200</xdr:colOff>
      <xdr:row>85</xdr:row>
      <xdr:rowOff>14987</xdr:rowOff>
    </xdr:to>
    <xdr:sp macro="" textlink="">
      <xdr:nvSpPr>
        <xdr:cNvPr id="258" name="フローチャート : 判断 257">
          <a:extLst>
            <a:ext uri="{FF2B5EF4-FFF2-40B4-BE49-F238E27FC236}">
              <a16:creationId xmlns:a16="http://schemas.microsoft.com/office/drawing/2014/main" id="{00000000-0008-0000-0300-000002010000}"/>
            </a:ext>
          </a:extLst>
        </xdr:cNvPr>
        <xdr:cNvSpPr/>
      </xdr:nvSpPr>
      <xdr:spPr>
        <a:xfrm>
          <a:off x="161290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25164</xdr:rowOff>
    </xdr:from>
    <xdr:ext cx="7366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5798800" y="14255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135637</xdr:rowOff>
    </xdr:from>
    <xdr:to>
      <xdr:col>22</xdr:col>
      <xdr:colOff>203200</xdr:colOff>
      <xdr:row>89</xdr:row>
      <xdr:rowOff>69850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4401800" y="14537437"/>
          <a:ext cx="889000" cy="79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75185</xdr:rowOff>
    </xdr:from>
    <xdr:to>
      <xdr:col>22</xdr:col>
      <xdr:colOff>254000</xdr:colOff>
      <xdr:row>85</xdr:row>
      <xdr:rowOff>5335</xdr:rowOff>
    </xdr:to>
    <xdr:sp macro="" textlink="">
      <xdr:nvSpPr>
        <xdr:cNvPr id="261" name="フローチャート : 判断 260">
          <a:extLst>
            <a:ext uri="{FF2B5EF4-FFF2-40B4-BE49-F238E27FC236}">
              <a16:creationId xmlns:a16="http://schemas.microsoft.com/office/drawing/2014/main" id="{00000000-0008-0000-0300-000005010000}"/>
            </a:ext>
          </a:extLst>
        </xdr:cNvPr>
        <xdr:cNvSpPr/>
      </xdr:nvSpPr>
      <xdr:spPr>
        <a:xfrm>
          <a:off x="15240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15512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909800" y="1424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31242</xdr:rowOff>
    </xdr:from>
    <xdr:to>
      <xdr:col>21</xdr:col>
      <xdr:colOff>0</xdr:colOff>
      <xdr:row>89</xdr:row>
      <xdr:rowOff>69850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3512800" y="1529029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142239</xdr:rowOff>
    </xdr:from>
    <xdr:to>
      <xdr:col>21</xdr:col>
      <xdr:colOff>50800</xdr:colOff>
      <xdr:row>89</xdr:row>
      <xdr:rowOff>72389</xdr:rowOff>
    </xdr:to>
    <xdr:sp macro="" textlink="">
      <xdr:nvSpPr>
        <xdr:cNvPr id="264" name="フローチャート : 判断 263">
          <a:extLst>
            <a:ext uri="{FF2B5EF4-FFF2-40B4-BE49-F238E27FC236}">
              <a16:creationId xmlns:a16="http://schemas.microsoft.com/office/drawing/2014/main" id="{00000000-0008-0000-0300-000008010000}"/>
            </a:ext>
          </a:extLst>
        </xdr:cNvPr>
        <xdr:cNvSpPr/>
      </xdr:nvSpPr>
      <xdr:spPr>
        <a:xfrm>
          <a:off x="14351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82566</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020800" y="1499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151892</xdr:rowOff>
    </xdr:from>
    <xdr:to>
      <xdr:col>19</xdr:col>
      <xdr:colOff>533400</xdr:colOff>
      <xdr:row>89</xdr:row>
      <xdr:rowOff>82042</xdr:rowOff>
    </xdr:to>
    <xdr:sp macro="" textlink="">
      <xdr:nvSpPr>
        <xdr:cNvPr id="266" name="フローチャート : 判断 265">
          <a:extLst>
            <a:ext uri="{FF2B5EF4-FFF2-40B4-BE49-F238E27FC236}">
              <a16:creationId xmlns:a16="http://schemas.microsoft.com/office/drawing/2014/main" id="{00000000-0008-0000-0300-00000A010000}"/>
            </a:ext>
          </a:extLst>
        </xdr:cNvPr>
        <xdr:cNvSpPr/>
      </xdr:nvSpPr>
      <xdr:spPr>
        <a:xfrm>
          <a:off x="13462000" y="1523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92219</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131800" y="1500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75185</xdr:rowOff>
    </xdr:from>
    <xdr:to>
      <xdr:col>24</xdr:col>
      <xdr:colOff>609600</xdr:colOff>
      <xdr:row>85</xdr:row>
      <xdr:rowOff>5335</xdr:rowOff>
    </xdr:to>
    <xdr:sp macro="" textlink="">
      <xdr:nvSpPr>
        <xdr:cNvPr id="273" name="円/楕円 272">
          <a:extLst>
            <a:ext uri="{FF2B5EF4-FFF2-40B4-BE49-F238E27FC236}">
              <a16:creationId xmlns:a16="http://schemas.microsoft.com/office/drawing/2014/main" id="{00000000-0008-0000-0300-000011010000}"/>
            </a:ext>
          </a:extLst>
        </xdr:cNvPr>
        <xdr:cNvSpPr/>
      </xdr:nvSpPr>
      <xdr:spPr>
        <a:xfrm>
          <a:off x="16967200" y="1447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91712</xdr:rowOff>
    </xdr:from>
    <xdr:ext cx="762000" cy="259045"/>
    <xdr:sp macro="" textlink="">
      <xdr:nvSpPr>
        <xdr:cNvPr id="274" name="給与水準   （国との比較）該当値テキスト">
          <a:extLst>
            <a:ext uri="{FF2B5EF4-FFF2-40B4-BE49-F238E27FC236}">
              <a16:creationId xmlns:a16="http://schemas.microsoft.com/office/drawing/2014/main" id="{00000000-0008-0000-0300-000012010000}"/>
            </a:ext>
          </a:extLst>
        </xdr:cNvPr>
        <xdr:cNvSpPr txBox="1"/>
      </xdr:nvSpPr>
      <xdr:spPr>
        <a:xfrm>
          <a:off x="17106900" y="1432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142748</xdr:rowOff>
    </xdr:from>
    <xdr:to>
      <xdr:col>23</xdr:col>
      <xdr:colOff>457200</xdr:colOff>
      <xdr:row>85</xdr:row>
      <xdr:rowOff>72898</xdr:rowOff>
    </xdr:to>
    <xdr:sp macro="" textlink="">
      <xdr:nvSpPr>
        <xdr:cNvPr id="275" name="円/楕円 274">
          <a:extLst>
            <a:ext uri="{FF2B5EF4-FFF2-40B4-BE49-F238E27FC236}">
              <a16:creationId xmlns:a16="http://schemas.microsoft.com/office/drawing/2014/main" id="{00000000-0008-0000-0300-000013010000}"/>
            </a:ext>
          </a:extLst>
        </xdr:cNvPr>
        <xdr:cNvSpPr/>
      </xdr:nvSpPr>
      <xdr:spPr>
        <a:xfrm>
          <a:off x="161290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57675</xdr:rowOff>
    </xdr:from>
    <xdr:ext cx="7366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98800" y="14630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84837</xdr:rowOff>
    </xdr:from>
    <xdr:to>
      <xdr:col>22</xdr:col>
      <xdr:colOff>254000</xdr:colOff>
      <xdr:row>85</xdr:row>
      <xdr:rowOff>14987</xdr:rowOff>
    </xdr:to>
    <xdr:sp macro="" textlink="">
      <xdr:nvSpPr>
        <xdr:cNvPr id="277" name="円/楕円 276">
          <a:extLst>
            <a:ext uri="{FF2B5EF4-FFF2-40B4-BE49-F238E27FC236}">
              <a16:creationId xmlns:a16="http://schemas.microsoft.com/office/drawing/2014/main" id="{00000000-0008-0000-0300-000015010000}"/>
            </a:ext>
          </a:extLst>
        </xdr:cNvPr>
        <xdr:cNvSpPr/>
      </xdr:nvSpPr>
      <xdr:spPr>
        <a:xfrm>
          <a:off x="15240000" y="1448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171214</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909800" y="1457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19050</xdr:rowOff>
    </xdr:from>
    <xdr:to>
      <xdr:col>21</xdr:col>
      <xdr:colOff>50800</xdr:colOff>
      <xdr:row>89</xdr:row>
      <xdr:rowOff>120650</xdr:rowOff>
    </xdr:to>
    <xdr:sp macro="" textlink="">
      <xdr:nvSpPr>
        <xdr:cNvPr id="279" name="円/楕円 278">
          <a:extLst>
            <a:ext uri="{FF2B5EF4-FFF2-40B4-BE49-F238E27FC236}">
              <a16:creationId xmlns:a16="http://schemas.microsoft.com/office/drawing/2014/main" id="{00000000-0008-0000-0300-000017010000}"/>
            </a:ext>
          </a:extLst>
        </xdr:cNvPr>
        <xdr:cNvSpPr/>
      </xdr:nvSpPr>
      <xdr:spPr>
        <a:xfrm>
          <a:off x="14351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105427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020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151892</xdr:rowOff>
    </xdr:from>
    <xdr:to>
      <xdr:col>19</xdr:col>
      <xdr:colOff>533400</xdr:colOff>
      <xdr:row>89</xdr:row>
      <xdr:rowOff>82042</xdr:rowOff>
    </xdr:to>
    <xdr:sp macro="" textlink="">
      <xdr:nvSpPr>
        <xdr:cNvPr id="281" name="円/楕円 280">
          <a:extLst>
            <a:ext uri="{FF2B5EF4-FFF2-40B4-BE49-F238E27FC236}">
              <a16:creationId xmlns:a16="http://schemas.microsoft.com/office/drawing/2014/main" id="{00000000-0008-0000-0300-000019010000}"/>
            </a:ext>
          </a:extLst>
        </xdr:cNvPr>
        <xdr:cNvSpPr/>
      </xdr:nvSpPr>
      <xdr:spPr>
        <a:xfrm>
          <a:off x="13462000" y="1523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66819</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131800" y="1532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過去の市町村合併準備（平成</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年度）として新規採用職員の抑制を行ったものの、合併未実施となり、適切な職員数の確保が必要であったが、近年は、定員管理適正化計画（計画期間：平成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に基づき適正配置に努めた結果、業務の民間委託により類似団体平均を大きく下回っている。今後も引き続き、事務事業の見直しや組織・機構の統廃合による簡素化、業務委託等の活用により適切な定員管理に努めてまいりたい</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148499</xdr:rowOff>
    </xdr:from>
    <xdr:to>
      <xdr:col>24</xdr:col>
      <xdr:colOff>558800</xdr:colOff>
      <xdr:row>67</xdr:row>
      <xdr:rowOff>104140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21149"/>
          <a:ext cx="0" cy="16701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76217</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13.62</a:t>
          </a:r>
          <a:endParaRPr kumimoji="1" lang="ja-JP" altLang="en-US" sz="1000" b="1">
            <a:latin typeface="ＭＳ Ｐゴシック"/>
          </a:endParaRPr>
        </a:p>
      </xdr:txBody>
    </xdr:sp>
    <xdr:clientData/>
  </xdr:oneCellAnchor>
  <xdr:twoCellAnchor>
    <xdr:from>
      <xdr:col>24</xdr:col>
      <xdr:colOff>469900</xdr:colOff>
      <xdr:row>67</xdr:row>
      <xdr:rowOff>104140</xdr:rowOff>
    </xdr:from>
    <xdr:to>
      <xdr:col>24</xdr:col>
      <xdr:colOff>647700</xdr:colOff>
      <xdr:row>67</xdr:row>
      <xdr:rowOff>104140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63426</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66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24</xdr:col>
      <xdr:colOff>469900</xdr:colOff>
      <xdr:row>57</xdr:row>
      <xdr:rowOff>148499</xdr:rowOff>
    </xdr:from>
    <xdr:to>
      <xdr:col>24</xdr:col>
      <xdr:colOff>647700</xdr:colOff>
      <xdr:row>57</xdr:row>
      <xdr:rowOff>148499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21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33110</xdr:rowOff>
    </xdr:from>
    <xdr:to>
      <xdr:col>24</xdr:col>
      <xdr:colOff>558800</xdr:colOff>
      <xdr:row>59</xdr:row>
      <xdr:rowOff>45176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148660"/>
          <a:ext cx="8382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130192</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245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158115</xdr:rowOff>
    </xdr:from>
    <xdr:to>
      <xdr:col>24</xdr:col>
      <xdr:colOff>609600</xdr:colOff>
      <xdr:row>60</xdr:row>
      <xdr:rowOff>88265</xdr:rowOff>
    </xdr:to>
    <xdr:sp macro="" textlink="">
      <xdr:nvSpPr>
        <xdr:cNvPr id="321" name="フローチャート : 判断 320">
          <a:extLst>
            <a:ext uri="{FF2B5EF4-FFF2-40B4-BE49-F238E27FC236}">
              <a16:creationId xmlns:a16="http://schemas.microsoft.com/office/drawing/2014/main" id="{00000000-0008-0000-0300-000041010000}"/>
            </a:ext>
          </a:extLst>
        </xdr:cNvPr>
        <xdr:cNvSpPr/>
      </xdr:nvSpPr>
      <xdr:spPr>
        <a:xfrm>
          <a:off x="169672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12428</xdr:rowOff>
    </xdr:from>
    <xdr:to>
      <xdr:col>23</xdr:col>
      <xdr:colOff>406400</xdr:colOff>
      <xdr:row>59</xdr:row>
      <xdr:rowOff>33110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127978"/>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65949</xdr:rowOff>
    </xdr:from>
    <xdr:to>
      <xdr:col>23</xdr:col>
      <xdr:colOff>457200</xdr:colOff>
      <xdr:row>60</xdr:row>
      <xdr:rowOff>167549</xdr:rowOff>
    </xdr:to>
    <xdr:sp macro="" textlink="">
      <xdr:nvSpPr>
        <xdr:cNvPr id="323" name="フローチャート : 判断 322">
          <a:extLst>
            <a:ext uri="{FF2B5EF4-FFF2-40B4-BE49-F238E27FC236}">
              <a16:creationId xmlns:a16="http://schemas.microsoft.com/office/drawing/2014/main" id="{00000000-0008-0000-0300-000043010000}"/>
            </a:ext>
          </a:extLst>
        </xdr:cNvPr>
        <xdr:cNvSpPr/>
      </xdr:nvSpPr>
      <xdr:spPr>
        <a:xfrm>
          <a:off x="16129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152326</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439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164919</xdr:rowOff>
    </xdr:from>
    <xdr:to>
      <xdr:col>22</xdr:col>
      <xdr:colOff>203200</xdr:colOff>
      <xdr:row>59</xdr:row>
      <xdr:rowOff>12428</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109019"/>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67673</xdr:rowOff>
    </xdr:from>
    <xdr:to>
      <xdr:col>22</xdr:col>
      <xdr:colOff>254000</xdr:colOff>
      <xdr:row>60</xdr:row>
      <xdr:rowOff>169273</xdr:rowOff>
    </xdr:to>
    <xdr:sp macro="" textlink="">
      <xdr:nvSpPr>
        <xdr:cNvPr id="326" name="フローチャート : 判断 325">
          <a:extLst>
            <a:ext uri="{FF2B5EF4-FFF2-40B4-BE49-F238E27FC236}">
              <a16:creationId xmlns:a16="http://schemas.microsoft.com/office/drawing/2014/main" id="{00000000-0008-0000-0300-000046010000}"/>
            </a:ext>
          </a:extLst>
        </xdr:cNvPr>
        <xdr:cNvSpPr/>
      </xdr:nvSpPr>
      <xdr:spPr>
        <a:xfrm>
          <a:off x="15240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154050</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164919</xdr:rowOff>
    </xdr:from>
    <xdr:to>
      <xdr:col>21</xdr:col>
      <xdr:colOff>0</xdr:colOff>
      <xdr:row>59</xdr:row>
      <xdr:rowOff>363</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3512800" y="1010901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9" name="フローチャート : 判断 328">
          <a:extLst>
            <a:ext uri="{FF2B5EF4-FFF2-40B4-BE49-F238E27FC236}">
              <a16:creationId xmlns:a16="http://schemas.microsoft.com/office/drawing/2014/main" id="{00000000-0008-0000-0300-000049010000}"/>
            </a:ext>
          </a:extLst>
        </xdr:cNvPr>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31" name="フローチャート : 判断 330">
          <a:extLst>
            <a:ext uri="{FF2B5EF4-FFF2-40B4-BE49-F238E27FC236}">
              <a16:creationId xmlns:a16="http://schemas.microsoft.com/office/drawing/2014/main" id="{00000000-0008-0000-0300-00004B010000}"/>
            </a:ext>
          </a:extLst>
        </xdr:cNvPr>
        <xdr:cNvSpPr/>
      </xdr:nvSpPr>
      <xdr:spPr>
        <a:xfrm>
          <a:off x="13462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171286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58</xdr:row>
      <xdr:rowOff>165826</xdr:rowOff>
    </xdr:from>
    <xdr:to>
      <xdr:col>24</xdr:col>
      <xdr:colOff>609600</xdr:colOff>
      <xdr:row>59</xdr:row>
      <xdr:rowOff>95976</xdr:rowOff>
    </xdr:to>
    <xdr:sp macro="" textlink="">
      <xdr:nvSpPr>
        <xdr:cNvPr id="338" name="円/楕円 337">
          <a:extLst>
            <a:ext uri="{FF2B5EF4-FFF2-40B4-BE49-F238E27FC236}">
              <a16:creationId xmlns:a16="http://schemas.microsoft.com/office/drawing/2014/main" id="{00000000-0008-0000-0300-000052010000}"/>
            </a:ext>
          </a:extLst>
        </xdr:cNvPr>
        <xdr:cNvSpPr/>
      </xdr:nvSpPr>
      <xdr:spPr>
        <a:xfrm>
          <a:off x="16967200" y="101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10903</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9955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153760</xdr:rowOff>
    </xdr:from>
    <xdr:to>
      <xdr:col>23</xdr:col>
      <xdr:colOff>457200</xdr:colOff>
      <xdr:row>59</xdr:row>
      <xdr:rowOff>83910</xdr:rowOff>
    </xdr:to>
    <xdr:sp macro="" textlink="">
      <xdr:nvSpPr>
        <xdr:cNvPr id="340" name="円/楕円 339">
          <a:extLst>
            <a:ext uri="{FF2B5EF4-FFF2-40B4-BE49-F238E27FC236}">
              <a16:creationId xmlns:a16="http://schemas.microsoft.com/office/drawing/2014/main" id="{00000000-0008-0000-0300-000054010000}"/>
            </a:ext>
          </a:extLst>
        </xdr:cNvPr>
        <xdr:cNvSpPr/>
      </xdr:nvSpPr>
      <xdr:spPr>
        <a:xfrm>
          <a:off x="16129000" y="1009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94087</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986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133078</xdr:rowOff>
    </xdr:from>
    <xdr:to>
      <xdr:col>22</xdr:col>
      <xdr:colOff>254000</xdr:colOff>
      <xdr:row>59</xdr:row>
      <xdr:rowOff>63228</xdr:rowOff>
    </xdr:to>
    <xdr:sp macro="" textlink="">
      <xdr:nvSpPr>
        <xdr:cNvPr id="342" name="円/楕円 341">
          <a:extLst>
            <a:ext uri="{FF2B5EF4-FFF2-40B4-BE49-F238E27FC236}">
              <a16:creationId xmlns:a16="http://schemas.microsoft.com/office/drawing/2014/main" id="{00000000-0008-0000-0300-000056010000}"/>
            </a:ext>
          </a:extLst>
        </xdr:cNvPr>
        <xdr:cNvSpPr/>
      </xdr:nvSpPr>
      <xdr:spPr>
        <a:xfrm>
          <a:off x="15240000" y="1007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73405</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9846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114119</xdr:rowOff>
    </xdr:from>
    <xdr:to>
      <xdr:col>21</xdr:col>
      <xdr:colOff>50800</xdr:colOff>
      <xdr:row>59</xdr:row>
      <xdr:rowOff>44269</xdr:rowOff>
    </xdr:to>
    <xdr:sp macro="" textlink="">
      <xdr:nvSpPr>
        <xdr:cNvPr id="344" name="円/楕円 343">
          <a:extLst>
            <a:ext uri="{FF2B5EF4-FFF2-40B4-BE49-F238E27FC236}">
              <a16:creationId xmlns:a16="http://schemas.microsoft.com/office/drawing/2014/main" id="{00000000-0008-0000-0300-000058010000}"/>
            </a:ext>
          </a:extLst>
        </xdr:cNvPr>
        <xdr:cNvSpPr/>
      </xdr:nvSpPr>
      <xdr:spPr>
        <a:xfrm>
          <a:off x="14351000" y="1005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54446</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982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5.02</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121013</xdr:rowOff>
    </xdr:from>
    <xdr:to>
      <xdr:col>19</xdr:col>
      <xdr:colOff>533400</xdr:colOff>
      <xdr:row>59</xdr:row>
      <xdr:rowOff>51163</xdr:rowOff>
    </xdr:to>
    <xdr:sp macro="" textlink="">
      <xdr:nvSpPr>
        <xdr:cNvPr id="346" name="円/楕円 345">
          <a:extLst>
            <a:ext uri="{FF2B5EF4-FFF2-40B4-BE49-F238E27FC236}">
              <a16:creationId xmlns:a16="http://schemas.microsoft.com/office/drawing/2014/main" id="{00000000-0008-0000-0300-00005A010000}"/>
            </a:ext>
          </a:extLst>
        </xdr:cNvPr>
        <xdr:cNvSpPr/>
      </xdr:nvSpPr>
      <xdr:spPr>
        <a:xfrm>
          <a:off x="13462000" y="1006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61340</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833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年度まで比率は向上してきたが、</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に悪化に転じ、今後も大型建設事業に係る公債費負担の増加により比率悪化が見込まれる。よって、必要最低限の起債発行に努め、交付税算入のない起債は原則として借入しないなど、公債費の適正化に努めてまいりたい。</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38100</xdr:rowOff>
    </xdr:from>
    <xdr:to>
      <xdr:col>24</xdr:col>
      <xdr:colOff>558800</xdr:colOff>
      <xdr:row>45</xdr:row>
      <xdr:rowOff>66040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8175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124477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37</xdr:row>
      <xdr:rowOff>38100</xdr:rowOff>
    </xdr:from>
    <xdr:to>
      <xdr:col>24</xdr:col>
      <xdr:colOff>647700</xdr:colOff>
      <xdr:row>37</xdr:row>
      <xdr:rowOff>38100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41487</xdr:rowOff>
    </xdr:from>
    <xdr:to>
      <xdr:col>24</xdr:col>
      <xdr:colOff>558800</xdr:colOff>
      <xdr:row>42</xdr:row>
      <xdr:rowOff>49530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724238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66057</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382" name="フローチャート : 判断 381">
          <a:extLst>
            <a:ext uri="{FF2B5EF4-FFF2-40B4-BE49-F238E27FC236}">
              <a16:creationId xmlns:a16="http://schemas.microsoft.com/office/drawing/2014/main" id="{00000000-0008-0000-0300-00007E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41487</xdr:rowOff>
    </xdr:from>
    <xdr:to>
      <xdr:col>23</xdr:col>
      <xdr:colOff>406400</xdr:colOff>
      <xdr:row>42</xdr:row>
      <xdr:rowOff>49530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24238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121920</xdr:rowOff>
    </xdr:from>
    <xdr:to>
      <xdr:col>23</xdr:col>
      <xdr:colOff>457200</xdr:colOff>
      <xdr:row>42</xdr:row>
      <xdr:rowOff>52070</xdr:rowOff>
    </xdr:to>
    <xdr:sp macro="" textlink="">
      <xdr:nvSpPr>
        <xdr:cNvPr id="384" name="フローチャート : 判断 383">
          <a:extLst>
            <a:ext uri="{FF2B5EF4-FFF2-40B4-BE49-F238E27FC236}">
              <a16:creationId xmlns:a16="http://schemas.microsoft.com/office/drawing/2014/main" id="{00000000-0008-0000-0300-000080010000}"/>
            </a:ext>
          </a:extLst>
        </xdr:cNvPr>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62247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92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49530</xdr:rowOff>
    </xdr:from>
    <xdr:to>
      <xdr:col>22</xdr:col>
      <xdr:colOff>203200</xdr:colOff>
      <xdr:row>42</xdr:row>
      <xdr:rowOff>89746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25043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87" name="フローチャート : 判断 386">
          <a:extLst>
            <a:ext uri="{FF2B5EF4-FFF2-40B4-BE49-F238E27FC236}">
              <a16:creationId xmlns:a16="http://schemas.microsoft.com/office/drawing/2014/main" id="{00000000-0008-0000-0300-000083010000}"/>
            </a:ext>
          </a:extLst>
        </xdr:cNvPr>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101194</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89746</xdr:rowOff>
    </xdr:from>
    <xdr:to>
      <xdr:col>21</xdr:col>
      <xdr:colOff>0</xdr:colOff>
      <xdr:row>43</xdr:row>
      <xdr:rowOff>14817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29064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90" name="フローチャート : 判断 389">
          <a:extLst>
            <a:ext uri="{FF2B5EF4-FFF2-40B4-BE49-F238E27FC236}">
              <a16:creationId xmlns:a16="http://schemas.microsoft.com/office/drawing/2014/main" id="{00000000-0008-0000-0300-000086010000}"/>
            </a:ext>
          </a:extLst>
        </xdr:cNvPr>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157497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92" name="フローチャート : 判断 391">
          <a:extLst>
            <a:ext uri="{FF2B5EF4-FFF2-40B4-BE49-F238E27FC236}">
              <a16:creationId xmlns:a16="http://schemas.microsoft.com/office/drawing/2014/main" id="{00000000-0008-0000-0300-000088010000}"/>
            </a:ext>
          </a:extLst>
        </xdr:cNvPr>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58437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170180</xdr:rowOff>
    </xdr:from>
    <xdr:to>
      <xdr:col>24</xdr:col>
      <xdr:colOff>609600</xdr:colOff>
      <xdr:row>42</xdr:row>
      <xdr:rowOff>100330</xdr:rowOff>
    </xdr:to>
    <xdr:sp macro="" textlink="">
      <xdr:nvSpPr>
        <xdr:cNvPr id="399" name="円/楕円 398">
          <a:extLst>
            <a:ext uri="{FF2B5EF4-FFF2-40B4-BE49-F238E27FC236}">
              <a16:creationId xmlns:a16="http://schemas.microsoft.com/office/drawing/2014/main" id="{00000000-0008-0000-0300-00008F010000}"/>
            </a:ext>
          </a:extLst>
        </xdr:cNvPr>
        <xdr:cNvSpPr/>
      </xdr:nvSpPr>
      <xdr:spPr>
        <a:xfrm>
          <a:off x="169672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142257</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17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162137</xdr:rowOff>
    </xdr:from>
    <xdr:to>
      <xdr:col>23</xdr:col>
      <xdr:colOff>457200</xdr:colOff>
      <xdr:row>42</xdr:row>
      <xdr:rowOff>92287</xdr:rowOff>
    </xdr:to>
    <xdr:sp macro="" textlink="">
      <xdr:nvSpPr>
        <xdr:cNvPr id="401" name="円/楕円 400">
          <a:extLst>
            <a:ext uri="{FF2B5EF4-FFF2-40B4-BE49-F238E27FC236}">
              <a16:creationId xmlns:a16="http://schemas.microsoft.com/office/drawing/2014/main" id="{00000000-0008-0000-0300-000091010000}"/>
            </a:ext>
          </a:extLst>
        </xdr:cNvPr>
        <xdr:cNvSpPr/>
      </xdr:nvSpPr>
      <xdr:spPr>
        <a:xfrm>
          <a:off x="16129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77064</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277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170180</xdr:rowOff>
    </xdr:from>
    <xdr:to>
      <xdr:col>22</xdr:col>
      <xdr:colOff>254000</xdr:colOff>
      <xdr:row>42</xdr:row>
      <xdr:rowOff>100330</xdr:rowOff>
    </xdr:to>
    <xdr:sp macro="" textlink="">
      <xdr:nvSpPr>
        <xdr:cNvPr id="403" name="円/楕円 402">
          <a:extLst>
            <a:ext uri="{FF2B5EF4-FFF2-40B4-BE49-F238E27FC236}">
              <a16:creationId xmlns:a16="http://schemas.microsoft.com/office/drawing/2014/main" id="{00000000-0008-0000-0300-000093010000}"/>
            </a:ext>
          </a:extLst>
        </xdr:cNvPr>
        <xdr:cNvSpPr/>
      </xdr:nvSpPr>
      <xdr:spPr>
        <a:xfrm>
          <a:off x="15240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110507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38946</xdr:rowOff>
    </xdr:from>
    <xdr:to>
      <xdr:col>21</xdr:col>
      <xdr:colOff>50800</xdr:colOff>
      <xdr:row>42</xdr:row>
      <xdr:rowOff>140546</xdr:rowOff>
    </xdr:to>
    <xdr:sp macro="" textlink="">
      <xdr:nvSpPr>
        <xdr:cNvPr id="405" name="円/楕円 404">
          <a:extLst>
            <a:ext uri="{FF2B5EF4-FFF2-40B4-BE49-F238E27FC236}">
              <a16:creationId xmlns:a16="http://schemas.microsoft.com/office/drawing/2014/main" id="{00000000-0008-0000-0300-000095010000}"/>
            </a:ext>
          </a:extLst>
        </xdr:cNvPr>
        <xdr:cNvSpPr/>
      </xdr:nvSpPr>
      <xdr:spPr>
        <a:xfrm>
          <a:off x="14351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150723</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00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135467</xdr:rowOff>
    </xdr:from>
    <xdr:to>
      <xdr:col>19</xdr:col>
      <xdr:colOff>533400</xdr:colOff>
      <xdr:row>43</xdr:row>
      <xdr:rowOff>65617</xdr:rowOff>
    </xdr:to>
    <xdr:sp macro="" textlink="">
      <xdr:nvSpPr>
        <xdr:cNvPr id="407" name="円/楕円 406">
          <a:extLst>
            <a:ext uri="{FF2B5EF4-FFF2-40B4-BE49-F238E27FC236}">
              <a16:creationId xmlns:a16="http://schemas.microsoft.com/office/drawing/2014/main" id="{00000000-0008-0000-0300-000097010000}"/>
            </a:ext>
          </a:extLst>
        </xdr:cNvPr>
        <xdr:cNvSpPr/>
      </xdr:nvSpPr>
      <xdr:spPr>
        <a:xfrm>
          <a:off x="13462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75794</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[38.6%]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年度まで比率は向上してきたが、大型建設事業に係る起債残高の増加等により</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から比率が悪化した。今後も更なる悪化が見込まれるため、世代間負担の公平に配慮しつつ、将来に負担を残さないようその他の普通建設事業については必要最低限の事業実施を念頭に、起債残高の抑制及び公債費負担の縮減を図り、比率向上に努めてまいりたい。</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98848</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500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70925</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84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186.5</a:t>
          </a:r>
          <a:endParaRPr kumimoji="1" lang="ja-JP" altLang="en-US" sz="1000" b="1">
            <a:latin typeface="ＭＳ Ｐゴシック"/>
          </a:endParaRPr>
        </a:p>
      </xdr:txBody>
    </xdr:sp>
    <xdr:clientData/>
  </xdr:oneCellAnchor>
  <xdr:twoCellAnchor>
    <xdr:from>
      <xdr:col>24</xdr:col>
      <xdr:colOff>469900</xdr:colOff>
      <xdr:row>22</xdr:row>
      <xdr:rowOff>98848</xdr:rowOff>
    </xdr:from>
    <xdr:to>
      <xdr:col>24</xdr:col>
      <xdr:colOff>647700</xdr:colOff>
      <xdr:row>22</xdr:row>
      <xdr:rowOff>98848</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87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90085</xdr:rowOff>
    </xdr:from>
    <xdr:to>
      <xdr:col>24</xdr:col>
      <xdr:colOff>558800</xdr:colOff>
      <xdr:row>15</xdr:row>
      <xdr:rowOff>109389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179800" y="2661835"/>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40657</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6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24130</xdr:rowOff>
    </xdr:from>
    <xdr:to>
      <xdr:col>24</xdr:col>
      <xdr:colOff>609600</xdr:colOff>
      <xdr:row>14</xdr:row>
      <xdr:rowOff>125730</xdr:rowOff>
    </xdr:to>
    <xdr:sp macro="" textlink="">
      <xdr:nvSpPr>
        <xdr:cNvPr id="444" name="フローチャート : 判断 443">
          <a:extLst>
            <a:ext uri="{FF2B5EF4-FFF2-40B4-BE49-F238E27FC236}">
              <a16:creationId xmlns:a16="http://schemas.microsoft.com/office/drawing/2014/main" id="{00000000-0008-0000-0300-0000BC010000}"/>
            </a:ext>
          </a:extLst>
        </xdr:cNvPr>
        <xdr:cNvSpPr/>
      </xdr:nvSpPr>
      <xdr:spPr>
        <a:xfrm>
          <a:off x="16967200" y="242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39539</xdr:rowOff>
    </xdr:from>
    <xdr:to>
      <xdr:col>23</xdr:col>
      <xdr:colOff>406400</xdr:colOff>
      <xdr:row>15</xdr:row>
      <xdr:rowOff>90085</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5290800" y="2439839"/>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82846</xdr:rowOff>
    </xdr:from>
    <xdr:to>
      <xdr:col>23</xdr:col>
      <xdr:colOff>457200</xdr:colOff>
      <xdr:row>15</xdr:row>
      <xdr:rowOff>12996</xdr:rowOff>
    </xdr:to>
    <xdr:sp macro="" textlink="">
      <xdr:nvSpPr>
        <xdr:cNvPr id="446" name="フローチャート : 判断 445">
          <a:extLst>
            <a:ext uri="{FF2B5EF4-FFF2-40B4-BE49-F238E27FC236}">
              <a16:creationId xmlns:a16="http://schemas.microsoft.com/office/drawing/2014/main" id="{00000000-0008-0000-0300-0000BE010000}"/>
            </a:ext>
          </a:extLst>
        </xdr:cNvPr>
        <xdr:cNvSpPr/>
      </xdr:nvSpPr>
      <xdr:spPr>
        <a:xfrm>
          <a:off x="161290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23173</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25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39539</xdr:rowOff>
    </xdr:from>
    <xdr:to>
      <xdr:col>22</xdr:col>
      <xdr:colOff>203200</xdr:colOff>
      <xdr:row>15</xdr:row>
      <xdr:rowOff>28956</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401800" y="2439839"/>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98933</xdr:rowOff>
    </xdr:from>
    <xdr:to>
      <xdr:col>22</xdr:col>
      <xdr:colOff>254000</xdr:colOff>
      <xdr:row>15</xdr:row>
      <xdr:rowOff>29083</xdr:rowOff>
    </xdr:to>
    <xdr:sp macro="" textlink="">
      <xdr:nvSpPr>
        <xdr:cNvPr id="449" name="フローチャート : 判断 448">
          <a:extLst>
            <a:ext uri="{FF2B5EF4-FFF2-40B4-BE49-F238E27FC236}">
              <a16:creationId xmlns:a16="http://schemas.microsoft.com/office/drawing/2014/main" id="{00000000-0008-0000-0300-0000C1010000}"/>
            </a:ext>
          </a:extLst>
        </xdr:cNvPr>
        <xdr:cNvSpPr/>
      </xdr:nvSpPr>
      <xdr:spPr>
        <a:xfrm>
          <a:off x="15240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13860</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585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28956</xdr:rowOff>
    </xdr:from>
    <xdr:to>
      <xdr:col>21</xdr:col>
      <xdr:colOff>0</xdr:colOff>
      <xdr:row>15</xdr:row>
      <xdr:rowOff>38608</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260070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166497</xdr:rowOff>
    </xdr:from>
    <xdr:to>
      <xdr:col>21</xdr:col>
      <xdr:colOff>50800</xdr:colOff>
      <xdr:row>15</xdr:row>
      <xdr:rowOff>96647</xdr:rowOff>
    </xdr:to>
    <xdr:sp macro="" textlink="">
      <xdr:nvSpPr>
        <xdr:cNvPr id="452" name="フローチャート : 判断 451">
          <a:extLst>
            <a:ext uri="{FF2B5EF4-FFF2-40B4-BE49-F238E27FC236}">
              <a16:creationId xmlns:a16="http://schemas.microsoft.com/office/drawing/2014/main" id="{00000000-0008-0000-0300-0000C4010000}"/>
            </a:ext>
          </a:extLst>
        </xdr:cNvPr>
        <xdr:cNvSpPr/>
      </xdr:nvSpPr>
      <xdr:spPr>
        <a:xfrm>
          <a:off x="14351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81424</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653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71459</xdr:rowOff>
    </xdr:from>
    <xdr:to>
      <xdr:col>19</xdr:col>
      <xdr:colOff>533400</xdr:colOff>
      <xdr:row>16</xdr:row>
      <xdr:rowOff>1609</xdr:rowOff>
    </xdr:to>
    <xdr:sp macro="" textlink="">
      <xdr:nvSpPr>
        <xdr:cNvPr id="454" name="フローチャート : 判断 453">
          <a:extLst>
            <a:ext uri="{FF2B5EF4-FFF2-40B4-BE49-F238E27FC236}">
              <a16:creationId xmlns:a16="http://schemas.microsoft.com/office/drawing/2014/main" id="{00000000-0008-0000-0300-0000C6010000}"/>
            </a:ext>
          </a:extLst>
        </xdr:cNvPr>
        <xdr:cNvSpPr/>
      </xdr:nvSpPr>
      <xdr:spPr>
        <a:xfrm>
          <a:off x="13462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157836</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72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58589</xdr:rowOff>
    </xdr:from>
    <xdr:to>
      <xdr:col>24</xdr:col>
      <xdr:colOff>609600</xdr:colOff>
      <xdr:row>15</xdr:row>
      <xdr:rowOff>160189</xdr:rowOff>
    </xdr:to>
    <xdr:sp macro="" textlink="">
      <xdr:nvSpPr>
        <xdr:cNvPr id="461" name="円/楕円 460">
          <a:extLst>
            <a:ext uri="{FF2B5EF4-FFF2-40B4-BE49-F238E27FC236}">
              <a16:creationId xmlns:a16="http://schemas.microsoft.com/office/drawing/2014/main" id="{00000000-0008-0000-0300-0000CD010000}"/>
            </a:ext>
          </a:extLst>
        </xdr:cNvPr>
        <xdr:cNvSpPr/>
      </xdr:nvSpPr>
      <xdr:spPr>
        <a:xfrm>
          <a:off x="16967200" y="263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30666</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602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38.6</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39285</xdr:rowOff>
    </xdr:from>
    <xdr:to>
      <xdr:col>23</xdr:col>
      <xdr:colOff>457200</xdr:colOff>
      <xdr:row>15</xdr:row>
      <xdr:rowOff>140885</xdr:rowOff>
    </xdr:to>
    <xdr:sp macro="" textlink="">
      <xdr:nvSpPr>
        <xdr:cNvPr id="463" name="円/楕円 462">
          <a:extLst>
            <a:ext uri="{FF2B5EF4-FFF2-40B4-BE49-F238E27FC236}">
              <a16:creationId xmlns:a16="http://schemas.microsoft.com/office/drawing/2014/main" id="{00000000-0008-0000-0300-0000CF010000}"/>
            </a:ext>
          </a:extLst>
        </xdr:cNvPr>
        <xdr:cNvSpPr/>
      </xdr:nvSpPr>
      <xdr:spPr>
        <a:xfrm>
          <a:off x="16129000" y="261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125662</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697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36.2</a:t>
          </a:r>
          <a:endParaRPr kumimoji="1" lang="ja-JP" altLang="en-US" sz="1000" b="1">
            <a:solidFill>
              <a:srgbClr val="FF0000"/>
            </a:solidFill>
            <a:latin typeface="ＭＳ Ｐゴシック"/>
          </a:endParaRPr>
        </a:p>
      </xdr:txBody>
    </xdr:sp>
    <xdr:clientData/>
  </xdr:oneCellAnchor>
  <xdr:twoCellAnchor>
    <xdr:from>
      <xdr:col>22</xdr:col>
      <xdr:colOff>152400</xdr:colOff>
      <xdr:row>13</xdr:row>
      <xdr:rowOff>160189</xdr:rowOff>
    </xdr:from>
    <xdr:to>
      <xdr:col>22</xdr:col>
      <xdr:colOff>254000</xdr:colOff>
      <xdr:row>14</xdr:row>
      <xdr:rowOff>90339</xdr:rowOff>
    </xdr:to>
    <xdr:sp macro="" textlink="">
      <xdr:nvSpPr>
        <xdr:cNvPr id="465" name="円/楕円 464">
          <a:extLst>
            <a:ext uri="{FF2B5EF4-FFF2-40B4-BE49-F238E27FC236}">
              <a16:creationId xmlns:a16="http://schemas.microsoft.com/office/drawing/2014/main" id="{00000000-0008-0000-0300-0000D1010000}"/>
            </a:ext>
          </a:extLst>
        </xdr:cNvPr>
        <xdr:cNvSpPr/>
      </xdr:nvSpPr>
      <xdr:spPr>
        <a:xfrm>
          <a:off x="15240000" y="238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100516</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2157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149606</xdr:rowOff>
    </xdr:from>
    <xdr:to>
      <xdr:col>21</xdr:col>
      <xdr:colOff>50800</xdr:colOff>
      <xdr:row>15</xdr:row>
      <xdr:rowOff>79756</xdr:rowOff>
    </xdr:to>
    <xdr:sp macro="" textlink="">
      <xdr:nvSpPr>
        <xdr:cNvPr id="467" name="円/楕円 466">
          <a:extLst>
            <a:ext uri="{FF2B5EF4-FFF2-40B4-BE49-F238E27FC236}">
              <a16:creationId xmlns:a16="http://schemas.microsoft.com/office/drawing/2014/main" id="{00000000-0008-0000-0300-0000D3010000}"/>
            </a:ext>
          </a:extLst>
        </xdr:cNvPr>
        <xdr:cNvSpPr/>
      </xdr:nvSpPr>
      <xdr:spPr>
        <a:xfrm>
          <a:off x="14351000" y="254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89933</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231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159258</xdr:rowOff>
    </xdr:from>
    <xdr:to>
      <xdr:col>19</xdr:col>
      <xdr:colOff>533400</xdr:colOff>
      <xdr:row>15</xdr:row>
      <xdr:rowOff>89408</xdr:rowOff>
    </xdr:to>
    <xdr:sp macro="" textlink="">
      <xdr:nvSpPr>
        <xdr:cNvPr id="469" name="円/楕円 468">
          <a:extLst>
            <a:ext uri="{FF2B5EF4-FFF2-40B4-BE49-F238E27FC236}">
              <a16:creationId xmlns:a16="http://schemas.microsoft.com/office/drawing/2014/main" id="{00000000-0008-0000-0300-0000D5010000}"/>
            </a:ext>
          </a:extLst>
        </xdr:cNvPr>
        <xdr:cNvSpPr/>
      </xdr:nvSpPr>
      <xdr:spPr>
        <a:xfrm>
          <a:off x="13462000" y="255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99585</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2328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北海道七飯町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28,580
28,557
216.75
12,266,290
12,019,787
223,998
6,851,615
10,672,332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38.6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人口千人あたり職員数が類似団体平均を大きく下回っているため経常収支比率に占める人件費も抑制されており低水準な状況である。</a:t>
          </a:r>
          <a:endParaRPr lang="ja-JP" altLang="ja-JP" sz="1400">
            <a:effectLst/>
          </a:endParaRPr>
        </a:p>
        <a:p>
          <a:r>
            <a:rPr lang="ja-JP" altLang="ja-JP" sz="1100" b="0" i="0" baseline="0">
              <a:solidFill>
                <a:schemeClr val="dk1"/>
              </a:solidFill>
              <a:effectLst/>
              <a:latin typeface="+mn-lt"/>
              <a:ea typeface="+mn-ea"/>
              <a:cs typeface="+mn-cs"/>
            </a:rPr>
            <a:t>　今後も引き続き、職員の世代間均衡を図りつつ行財政改革への取組を通じて人件費の削減に努めてまいりたい。</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41</xdr:row>
      <xdr:rowOff>1270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7001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65278</xdr:rowOff>
    </xdr:from>
    <xdr:to>
      <xdr:col>7</xdr:col>
      <xdr:colOff>15875</xdr:colOff>
      <xdr:row>35</xdr:row>
      <xdr:rowOff>83566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06602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48277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66" name="フローチャート : 判断 65">
          <a:extLst>
            <a:ext uri="{FF2B5EF4-FFF2-40B4-BE49-F238E27FC236}">
              <a16:creationId xmlns:a16="http://schemas.microsoft.com/office/drawing/2014/main" id="{00000000-0008-0000-0400-000042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46990</xdr:rowOff>
    </xdr:from>
    <xdr:to>
      <xdr:col>5</xdr:col>
      <xdr:colOff>549275</xdr:colOff>
      <xdr:row>35</xdr:row>
      <xdr:rowOff>65278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0477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8" name="フローチャート : 判断 67">
          <a:extLst>
            <a:ext uri="{FF2B5EF4-FFF2-40B4-BE49-F238E27FC236}">
              <a16:creationId xmlns:a16="http://schemas.microsoft.com/office/drawing/2014/main" id="{00000000-0008-0000-0400-000044000000}"/>
            </a:ext>
          </a:extLst>
        </xdr:cNvPr>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41419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46990</xdr:rowOff>
    </xdr:from>
    <xdr:to>
      <xdr:col>4</xdr:col>
      <xdr:colOff>346075</xdr:colOff>
      <xdr:row>35</xdr:row>
      <xdr:rowOff>83566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0477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78994</xdr:rowOff>
    </xdr:from>
    <xdr:to>
      <xdr:col>3</xdr:col>
      <xdr:colOff>142875</xdr:colOff>
      <xdr:row>35</xdr:row>
      <xdr:rowOff>83566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0797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4" name="フローチャート :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68851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a:extLst>
            <a:ext uri="{FF2B5EF4-FFF2-40B4-BE49-F238E27FC236}">
              <a16:creationId xmlns:a16="http://schemas.microsoft.com/office/drawing/2014/main" id="{00000000-0008-0000-0400-00004C000000}"/>
            </a:ext>
          </a:extLst>
        </xdr:cNvPr>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87139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32766</xdr:rowOff>
    </xdr:from>
    <xdr:to>
      <xdr:col>7</xdr:col>
      <xdr:colOff>66675</xdr:colOff>
      <xdr:row>35</xdr:row>
      <xdr:rowOff>134366</xdr:rowOff>
    </xdr:to>
    <xdr:sp macro="" textlink="">
      <xdr:nvSpPr>
        <xdr:cNvPr id="83" name="円/楕円 82">
          <a:extLst>
            <a:ext uri="{FF2B5EF4-FFF2-40B4-BE49-F238E27FC236}">
              <a16:creationId xmlns:a16="http://schemas.microsoft.com/office/drawing/2014/main" id="{00000000-0008-0000-0400-000053000000}"/>
            </a:ext>
          </a:extLst>
        </xdr:cNvPr>
        <xdr:cNvSpPr/>
      </xdr:nvSpPr>
      <xdr:spPr>
        <a:xfrm>
          <a:off x="47752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112793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4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14478</xdr:rowOff>
    </xdr:from>
    <xdr:to>
      <xdr:col>5</xdr:col>
      <xdr:colOff>600075</xdr:colOff>
      <xdr:row>35</xdr:row>
      <xdr:rowOff>116078</xdr:rowOff>
    </xdr:to>
    <xdr:sp macro="" textlink="">
      <xdr:nvSpPr>
        <xdr:cNvPr id="85" name="円/楕円 84">
          <a:extLst>
            <a:ext uri="{FF2B5EF4-FFF2-40B4-BE49-F238E27FC236}">
              <a16:creationId xmlns:a16="http://schemas.microsoft.com/office/drawing/2014/main" id="{00000000-0008-0000-0400-000055000000}"/>
            </a:ext>
          </a:extLst>
        </xdr:cNvPr>
        <xdr:cNvSpPr/>
      </xdr:nvSpPr>
      <xdr:spPr>
        <a:xfrm>
          <a:off x="3937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126255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78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167640</xdr:rowOff>
    </xdr:from>
    <xdr:to>
      <xdr:col>4</xdr:col>
      <xdr:colOff>396875</xdr:colOff>
      <xdr:row>35</xdr:row>
      <xdr:rowOff>97790</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3048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107967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32766</xdr:rowOff>
    </xdr:from>
    <xdr:to>
      <xdr:col>3</xdr:col>
      <xdr:colOff>193675</xdr:colOff>
      <xdr:row>35</xdr:row>
      <xdr:rowOff>134366</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2159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144543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28194</xdr:rowOff>
    </xdr:from>
    <xdr:to>
      <xdr:col>1</xdr:col>
      <xdr:colOff>676275</xdr:colOff>
      <xdr:row>35</xdr:row>
      <xdr:rowOff>129794</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1270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139971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物件費の占める割合は徐々に増えているものの、類似団体平均との比較において過去５年どの年度でも下回っている状況である。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128633</xdr:rowOff>
    </xdr:from>
    <xdr:to>
      <xdr:col>24</xdr:col>
      <xdr:colOff>31750</xdr:colOff>
      <xdr:row>20</xdr:row>
      <xdr:rowOff>162923</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57483"/>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135000</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6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162923</xdr:rowOff>
    </xdr:from>
    <xdr:to>
      <xdr:col>24</xdr:col>
      <xdr:colOff>120650</xdr:colOff>
      <xdr:row>20</xdr:row>
      <xdr:rowOff>162923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91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43560</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13</xdr:row>
      <xdr:rowOff>128633</xdr:rowOff>
    </xdr:from>
    <xdr:to>
      <xdr:col>24</xdr:col>
      <xdr:colOff>120650</xdr:colOff>
      <xdr:row>13</xdr:row>
      <xdr:rowOff>128633</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6169</xdr:rowOff>
    </xdr:from>
    <xdr:to>
      <xdr:col>24</xdr:col>
      <xdr:colOff>31750</xdr:colOff>
      <xdr:row>16</xdr:row>
      <xdr:rowOff>51888</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749369"/>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77668</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20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105591</xdr:rowOff>
    </xdr:from>
    <xdr:to>
      <xdr:col>24</xdr:col>
      <xdr:colOff>82550</xdr:colOff>
      <xdr:row>17</xdr:row>
      <xdr:rowOff>35741</xdr:rowOff>
    </xdr:to>
    <xdr:sp macro="" textlink="">
      <xdr:nvSpPr>
        <xdr:cNvPr id="129" name="フローチャート : 判断 128">
          <a:extLst>
            <a:ext uri="{FF2B5EF4-FFF2-40B4-BE49-F238E27FC236}">
              <a16:creationId xmlns:a16="http://schemas.microsoft.com/office/drawing/2014/main" id="{00000000-0008-0000-0400-000081000000}"/>
            </a:ext>
          </a:extLst>
        </xdr:cNvPr>
        <xdr:cNvSpPr/>
      </xdr:nvSpPr>
      <xdr:spPr>
        <a:xfrm>
          <a:off x="16459200" y="284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151493</xdr:rowOff>
    </xdr:from>
    <xdr:to>
      <xdr:col>22</xdr:col>
      <xdr:colOff>565150</xdr:colOff>
      <xdr:row>16</xdr:row>
      <xdr:rowOff>6169</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72324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85997</xdr:rowOff>
    </xdr:from>
    <xdr:to>
      <xdr:col>22</xdr:col>
      <xdr:colOff>615950</xdr:colOff>
      <xdr:row>17</xdr:row>
      <xdr:rowOff>16147</xdr:rowOff>
    </xdr:to>
    <xdr:sp macro="" textlink="">
      <xdr:nvSpPr>
        <xdr:cNvPr id="131" name="フローチャート : 判断 130">
          <a:extLst>
            <a:ext uri="{FF2B5EF4-FFF2-40B4-BE49-F238E27FC236}">
              <a16:creationId xmlns:a16="http://schemas.microsoft.com/office/drawing/2014/main" id="{00000000-0008-0000-0400-000083000000}"/>
            </a:ext>
          </a:extLst>
        </xdr:cNvPr>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924</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15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138430</xdr:rowOff>
    </xdr:from>
    <xdr:to>
      <xdr:col>21</xdr:col>
      <xdr:colOff>361950</xdr:colOff>
      <xdr:row>15</xdr:row>
      <xdr:rowOff>151493</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71018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46809</xdr:rowOff>
    </xdr:from>
    <xdr:to>
      <xdr:col>21</xdr:col>
      <xdr:colOff>412750</xdr:colOff>
      <xdr:row>16</xdr:row>
      <xdr:rowOff>148409</xdr:rowOff>
    </xdr:to>
    <xdr:sp macro="" textlink="">
      <xdr:nvSpPr>
        <xdr:cNvPr id="134" name="フローチャート : 判断 133">
          <a:extLst>
            <a:ext uri="{FF2B5EF4-FFF2-40B4-BE49-F238E27FC236}">
              <a16:creationId xmlns:a16="http://schemas.microsoft.com/office/drawing/2014/main" id="{00000000-0008-0000-0400-000086000000}"/>
            </a:ext>
          </a:extLst>
        </xdr:cNvPr>
        <xdr:cNvSpPr/>
      </xdr:nvSpPr>
      <xdr:spPr>
        <a:xfrm>
          <a:off x="14732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133186</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7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125367</xdr:rowOff>
    </xdr:from>
    <xdr:to>
      <xdr:col>20</xdr:col>
      <xdr:colOff>158750</xdr:colOff>
      <xdr:row>15</xdr:row>
      <xdr:rowOff>138430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69711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14151</xdr:rowOff>
    </xdr:from>
    <xdr:to>
      <xdr:col>20</xdr:col>
      <xdr:colOff>209550</xdr:colOff>
      <xdr:row>16</xdr:row>
      <xdr:rowOff>115751</xdr:rowOff>
    </xdr:to>
    <xdr:sp macro="" textlink="">
      <xdr:nvSpPr>
        <xdr:cNvPr id="137" name="フローチャート : 判断 136">
          <a:extLst>
            <a:ext uri="{FF2B5EF4-FFF2-40B4-BE49-F238E27FC236}">
              <a16:creationId xmlns:a16="http://schemas.microsoft.com/office/drawing/2014/main" id="{00000000-0008-0000-0400-000089000000}"/>
            </a:ext>
          </a:extLst>
        </xdr:cNvPr>
        <xdr:cNvSpPr/>
      </xdr:nvSpPr>
      <xdr:spPr>
        <a:xfrm>
          <a:off x="13843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100528</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4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39" name="フローチャート : 判断 138">
          <a:extLst>
            <a:ext uri="{FF2B5EF4-FFF2-40B4-BE49-F238E27FC236}">
              <a16:creationId xmlns:a16="http://schemas.microsoft.com/office/drawing/2014/main" id="{00000000-0008-0000-0400-00008B000000}"/>
            </a:ext>
          </a:extLst>
        </xdr:cNvPr>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80934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1088</xdr:rowOff>
    </xdr:from>
    <xdr:to>
      <xdr:col>24</xdr:col>
      <xdr:colOff>82550</xdr:colOff>
      <xdr:row>16</xdr:row>
      <xdr:rowOff>102688</xdr:rowOff>
    </xdr:to>
    <xdr:sp macro="" textlink="">
      <xdr:nvSpPr>
        <xdr:cNvPr id="146" name="円/楕円 145">
          <a:extLst>
            <a:ext uri="{FF2B5EF4-FFF2-40B4-BE49-F238E27FC236}">
              <a16:creationId xmlns:a16="http://schemas.microsoft.com/office/drawing/2014/main" id="{00000000-0008-0000-0400-000092000000}"/>
            </a:ext>
          </a:extLst>
        </xdr:cNvPr>
        <xdr:cNvSpPr/>
      </xdr:nvSpPr>
      <xdr:spPr>
        <a:xfrm>
          <a:off x="16459200" y="274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17615</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8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126819</xdr:rowOff>
    </xdr:from>
    <xdr:to>
      <xdr:col>22</xdr:col>
      <xdr:colOff>615950</xdr:colOff>
      <xdr:row>16</xdr:row>
      <xdr:rowOff>56969</xdr:rowOff>
    </xdr:to>
    <xdr:sp macro="" textlink="">
      <xdr:nvSpPr>
        <xdr:cNvPr id="148" name="円/楕円 147">
          <a:extLst>
            <a:ext uri="{FF2B5EF4-FFF2-40B4-BE49-F238E27FC236}">
              <a16:creationId xmlns:a16="http://schemas.microsoft.com/office/drawing/2014/main" id="{00000000-0008-0000-0400-000094000000}"/>
            </a:ext>
          </a:extLst>
        </xdr:cNvPr>
        <xdr:cNvSpPr/>
      </xdr:nvSpPr>
      <xdr:spPr>
        <a:xfrm>
          <a:off x="15621000" y="269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67146</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67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100693</xdr:rowOff>
    </xdr:from>
    <xdr:to>
      <xdr:col>21</xdr:col>
      <xdr:colOff>412750</xdr:colOff>
      <xdr:row>16</xdr:row>
      <xdr:rowOff>30843</xdr:rowOff>
    </xdr:to>
    <xdr:sp macro="" textlink="">
      <xdr:nvSpPr>
        <xdr:cNvPr id="150" name="円/楕円 149">
          <a:extLst>
            <a:ext uri="{FF2B5EF4-FFF2-40B4-BE49-F238E27FC236}">
              <a16:creationId xmlns:a16="http://schemas.microsoft.com/office/drawing/2014/main" id="{00000000-0008-0000-0400-000096000000}"/>
            </a:ext>
          </a:extLst>
        </xdr:cNvPr>
        <xdr:cNvSpPr/>
      </xdr:nvSpPr>
      <xdr:spPr>
        <a:xfrm>
          <a:off x="14732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41020</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87630</xdr:rowOff>
    </xdr:from>
    <xdr:to>
      <xdr:col>20</xdr:col>
      <xdr:colOff>209550</xdr:colOff>
      <xdr:row>16</xdr:row>
      <xdr:rowOff>17780</xdr:rowOff>
    </xdr:to>
    <xdr:sp macro="" textlink="">
      <xdr:nvSpPr>
        <xdr:cNvPr id="152" name="円/楕円 151">
          <a:extLst>
            <a:ext uri="{FF2B5EF4-FFF2-40B4-BE49-F238E27FC236}">
              <a16:creationId xmlns:a16="http://schemas.microsoft.com/office/drawing/2014/main" id="{00000000-0008-0000-0400-000098000000}"/>
            </a:ext>
          </a:extLst>
        </xdr:cNvPr>
        <xdr:cNvSpPr/>
      </xdr:nvSpPr>
      <xdr:spPr>
        <a:xfrm>
          <a:off x="13843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27957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74567</xdr:rowOff>
    </xdr:from>
    <xdr:to>
      <xdr:col>19</xdr:col>
      <xdr:colOff>6350</xdr:colOff>
      <xdr:row>16</xdr:row>
      <xdr:rowOff>4717</xdr:rowOff>
    </xdr:to>
    <xdr:sp macro="" textlink="">
      <xdr:nvSpPr>
        <xdr:cNvPr id="154" name="円/楕円 153">
          <a:extLst>
            <a:ext uri="{FF2B5EF4-FFF2-40B4-BE49-F238E27FC236}">
              <a16:creationId xmlns:a16="http://schemas.microsoft.com/office/drawing/2014/main" id="{00000000-0008-0000-0400-00009A000000}"/>
            </a:ext>
          </a:extLst>
        </xdr:cNvPr>
        <xdr:cNvSpPr/>
      </xdr:nvSpPr>
      <xdr:spPr>
        <a:xfrm>
          <a:off x="12954000" y="264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14894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415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　社会福祉費及び児童福祉費の増加や中学生の医療費免除にかかる医療助成扶助費などが要因として、類似団体平均を上回る傾向が続いていたが、</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年度は、類似団体平均と同水準となり、</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年度では類似団体平均を下回る結果となった。</a:t>
          </a:r>
          <a:endParaRPr lang="ja-JP" altLang="ja-JP" sz="1400">
            <a:effectLst/>
          </a:endParaRPr>
        </a:p>
        <a:p>
          <a:pPr eaLnBrk="1" fontAlgn="auto" latinLnBrk="0" hangingPunct="1"/>
          <a:r>
            <a:rPr lang="ja-JP" altLang="ja-JP" sz="1100">
              <a:solidFill>
                <a:schemeClr val="dk1"/>
              </a:solidFill>
              <a:effectLst/>
              <a:latin typeface="+mn-lt"/>
              <a:ea typeface="+mn-ea"/>
              <a:cs typeface="+mn-cs"/>
            </a:rPr>
            <a:t>　今後も効率的・効果的な行政運営による経常収支の向上に</a:t>
          </a:r>
          <a:r>
            <a:rPr lang="ja-JP" altLang="ja-JP" sz="1100" b="0" i="0" baseline="0">
              <a:solidFill>
                <a:schemeClr val="dk1"/>
              </a:solidFill>
              <a:effectLst/>
              <a:latin typeface="+mn-lt"/>
              <a:ea typeface="+mn-ea"/>
              <a:cs typeface="+mn-cs"/>
            </a:rPr>
            <a:t>努めてまいりたい</a:t>
          </a:r>
          <a:r>
            <a:rPr lang="ja-JP" altLang="ja-JP" sz="1100">
              <a:solidFill>
                <a:schemeClr val="dk1"/>
              </a:solidFill>
              <a:effectLst/>
              <a:latin typeface="+mn-lt"/>
              <a:ea typeface="+mn-ea"/>
              <a:cs typeface="+mn-cs"/>
            </a:rPr>
            <a:t>。</a:t>
          </a:r>
          <a:endParaRPr lang="ja-JP" altLang="ja-JP" sz="1400">
            <a:effectLst/>
          </a:endParaRPr>
        </a:p>
        <a:p>
          <a:r>
            <a:rPr kumimoji="1" lang="en-US" altLang="ja-JP" sz="1100">
              <a:solidFill>
                <a:schemeClr val="dk1"/>
              </a:solidFill>
              <a:effectLst/>
              <a:latin typeface="+mn-lt"/>
              <a:ea typeface="+mn-ea"/>
              <a:cs typeface="+mn-cs"/>
            </a:rPr>
            <a:t>	</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152400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80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xdr:rowOff>
    </xdr:from>
    <xdr:to>
      <xdr:col>7</xdr:col>
      <xdr:colOff>15875</xdr:colOff>
      <xdr:row>56</xdr:row>
      <xdr:rowOff>25400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613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0" name="フローチャート : 判断 189">
          <a:extLst>
            <a:ext uri="{FF2B5EF4-FFF2-40B4-BE49-F238E27FC236}">
              <a16:creationId xmlns:a16="http://schemas.microsoft.com/office/drawing/2014/main" id="{00000000-0008-0000-0400-0000BE000000}"/>
            </a:ext>
          </a:extLst>
        </xdr:cNvPr>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0</xdr:rowOff>
    </xdr:from>
    <xdr:to>
      <xdr:col>5</xdr:col>
      <xdr:colOff>549275</xdr:colOff>
      <xdr:row>56</xdr:row>
      <xdr:rowOff>25400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601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146050</xdr:rowOff>
    </xdr:from>
    <xdr:to>
      <xdr:col>5</xdr:col>
      <xdr:colOff>600075</xdr:colOff>
      <xdr:row>56</xdr:row>
      <xdr:rowOff>76200</xdr:rowOff>
    </xdr:to>
    <xdr:sp macro="" textlink="">
      <xdr:nvSpPr>
        <xdr:cNvPr id="192" name="フローチャート : 判断 191">
          <a:extLst>
            <a:ext uri="{FF2B5EF4-FFF2-40B4-BE49-F238E27FC236}">
              <a16:creationId xmlns:a16="http://schemas.microsoft.com/office/drawing/2014/main" id="{00000000-0008-0000-0400-0000C0000000}"/>
            </a:ext>
          </a:extLst>
        </xdr:cNvPr>
        <xdr:cNvSpPr/>
      </xdr:nvSpPr>
      <xdr:spPr>
        <a:xfrm>
          <a:off x="3937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86377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34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0</xdr:rowOff>
    </xdr:from>
    <xdr:to>
      <xdr:col>4</xdr:col>
      <xdr:colOff>346075</xdr:colOff>
      <xdr:row>56</xdr:row>
      <xdr:rowOff>12700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601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107950</xdr:rowOff>
    </xdr:from>
    <xdr:to>
      <xdr:col>4</xdr:col>
      <xdr:colOff>396875</xdr:colOff>
      <xdr:row>56</xdr:row>
      <xdr:rowOff>38100</xdr:rowOff>
    </xdr:to>
    <xdr:sp macro="" textlink="">
      <xdr:nvSpPr>
        <xdr:cNvPr id="195" name="フローチャート : 判断 194">
          <a:extLst>
            <a:ext uri="{FF2B5EF4-FFF2-40B4-BE49-F238E27FC236}">
              <a16:creationId xmlns:a16="http://schemas.microsoft.com/office/drawing/2014/main" id="{00000000-0008-0000-0400-0000C3000000}"/>
            </a:ext>
          </a:extLst>
        </xdr:cNvPr>
        <xdr:cNvSpPr/>
      </xdr:nvSpPr>
      <xdr:spPr>
        <a:xfrm>
          <a:off x="3048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48277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xdr:rowOff>
    </xdr:from>
    <xdr:to>
      <xdr:col>3</xdr:col>
      <xdr:colOff>142875</xdr:colOff>
      <xdr:row>56</xdr:row>
      <xdr:rowOff>152400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6139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82550</xdr:rowOff>
    </xdr:from>
    <xdr:to>
      <xdr:col>3</xdr:col>
      <xdr:colOff>193675</xdr:colOff>
      <xdr:row>56</xdr:row>
      <xdr:rowOff>12700</xdr:rowOff>
    </xdr:to>
    <xdr:sp macro="" textlink="">
      <xdr:nvSpPr>
        <xdr:cNvPr id="198" name="フローチャート : 判断 197">
          <a:extLst>
            <a:ext uri="{FF2B5EF4-FFF2-40B4-BE49-F238E27FC236}">
              <a16:creationId xmlns:a16="http://schemas.microsoft.com/office/drawing/2014/main" id="{00000000-0008-0000-0400-0000C6000000}"/>
            </a:ext>
          </a:extLst>
        </xdr:cNvPr>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22877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31750</xdr:rowOff>
    </xdr:from>
    <xdr:to>
      <xdr:col>1</xdr:col>
      <xdr:colOff>676275</xdr:colOff>
      <xdr:row>55</xdr:row>
      <xdr:rowOff>133350</xdr:rowOff>
    </xdr:to>
    <xdr:sp macro="" textlink="">
      <xdr:nvSpPr>
        <xdr:cNvPr id="200" name="フローチャート : 判断 199">
          <a:extLst>
            <a:ext uri="{FF2B5EF4-FFF2-40B4-BE49-F238E27FC236}">
              <a16:creationId xmlns:a16="http://schemas.microsoft.com/office/drawing/2014/main" id="{00000000-0008-0000-0400-0000C8000000}"/>
            </a:ext>
          </a:extLst>
        </xdr:cNvPr>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143527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207" name="円/楕円 206">
          <a:extLst>
            <a:ext uri="{FF2B5EF4-FFF2-40B4-BE49-F238E27FC236}">
              <a16:creationId xmlns:a16="http://schemas.microsoft.com/office/drawing/2014/main" id="{00000000-0008-0000-0400-0000CF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149877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146050</xdr:rowOff>
    </xdr:from>
    <xdr:to>
      <xdr:col>5</xdr:col>
      <xdr:colOff>600075</xdr:colOff>
      <xdr:row>56</xdr:row>
      <xdr:rowOff>76200</xdr:rowOff>
    </xdr:to>
    <xdr:sp macro="" textlink="">
      <xdr:nvSpPr>
        <xdr:cNvPr id="209" name="円/楕円 208">
          <a:extLst>
            <a:ext uri="{FF2B5EF4-FFF2-40B4-BE49-F238E27FC236}">
              <a16:creationId xmlns:a16="http://schemas.microsoft.com/office/drawing/2014/main" id="{00000000-0008-0000-0400-0000D1000000}"/>
            </a:ext>
          </a:extLst>
        </xdr:cNvPr>
        <xdr:cNvSpPr/>
      </xdr:nvSpPr>
      <xdr:spPr>
        <a:xfrm>
          <a:off x="3937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60977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66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120650</xdr:rowOff>
    </xdr:from>
    <xdr:to>
      <xdr:col>4</xdr:col>
      <xdr:colOff>396875</xdr:colOff>
      <xdr:row>56</xdr:row>
      <xdr:rowOff>50800</xdr:rowOff>
    </xdr:to>
    <xdr:sp macro="" textlink="">
      <xdr:nvSpPr>
        <xdr:cNvPr id="211" name="円/楕円 210">
          <a:extLst>
            <a:ext uri="{FF2B5EF4-FFF2-40B4-BE49-F238E27FC236}">
              <a16:creationId xmlns:a16="http://schemas.microsoft.com/office/drawing/2014/main" id="{00000000-0008-0000-0400-0000D3000000}"/>
            </a:ext>
          </a:extLst>
        </xdr:cNvPr>
        <xdr:cNvSpPr/>
      </xdr:nvSpPr>
      <xdr:spPr>
        <a:xfrm>
          <a:off x="3048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35577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13" name="円/楕円 212">
          <a:extLst>
            <a:ext uri="{FF2B5EF4-FFF2-40B4-BE49-F238E27FC236}">
              <a16:creationId xmlns:a16="http://schemas.microsoft.com/office/drawing/2014/main" id="{00000000-0008-0000-0400-0000D5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101600</xdr:rowOff>
    </xdr:from>
    <xdr:to>
      <xdr:col>1</xdr:col>
      <xdr:colOff>676275</xdr:colOff>
      <xdr:row>57</xdr:row>
      <xdr:rowOff>31750</xdr:rowOff>
    </xdr:to>
    <xdr:sp macro="" textlink="">
      <xdr:nvSpPr>
        <xdr:cNvPr id="215" name="円/楕円 214">
          <a:extLst>
            <a:ext uri="{FF2B5EF4-FFF2-40B4-BE49-F238E27FC236}">
              <a16:creationId xmlns:a16="http://schemas.microsoft.com/office/drawing/2014/main" id="{00000000-0008-0000-0400-0000D7000000}"/>
            </a:ext>
          </a:extLst>
        </xdr:cNvPr>
        <xdr:cNvSpPr/>
      </xdr:nvSpPr>
      <xdr:spPr>
        <a:xfrm>
          <a:off x="1270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16527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97/97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その他に係る経常収支比率が類似団体平均を上回っているのは、繰出金の増加が主な要因である。具体には、国民健康保険事業会計の財政状態の悪化に伴い、赤字補塡的な繰出金が多額になっていることが要因として挙げられる。今後、国民健康保険料の適正化や収納対策を図ることなどにより、税収を主な財源とする普通会計の負担額を減らしていくよう努めてまいりたい。　</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60</xdr:row>
      <xdr:rowOff>127000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795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99077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628650</xdr:colOff>
      <xdr:row>60</xdr:row>
      <xdr:rowOff>127000</xdr:rowOff>
    </xdr:from>
    <xdr:to>
      <xdr:col>24</xdr:col>
      <xdr:colOff>120650</xdr:colOff>
      <xdr:row>60</xdr:row>
      <xdr:rowOff>127000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107950</xdr:rowOff>
    </xdr:from>
    <xdr:to>
      <xdr:col>24</xdr:col>
      <xdr:colOff>31750</xdr:colOff>
      <xdr:row>60</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102235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153687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1" name="フローチャート : 判断 250">
          <a:extLst>
            <a:ext uri="{FF2B5EF4-FFF2-40B4-BE49-F238E27FC236}">
              <a16:creationId xmlns:a16="http://schemas.microsoft.com/office/drawing/2014/main" id="{00000000-0008-0000-0400-0000FB000000}"/>
            </a:ext>
          </a:extLst>
        </xdr:cNvPr>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46990</xdr:rowOff>
    </xdr:from>
    <xdr:to>
      <xdr:col>22</xdr:col>
      <xdr:colOff>565150</xdr:colOff>
      <xdr:row>59</xdr:row>
      <xdr:rowOff>107950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101625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3" name="フローチャート : 判断 252">
          <a:extLst>
            <a:ext uri="{FF2B5EF4-FFF2-40B4-BE49-F238E27FC236}">
              <a16:creationId xmlns:a16="http://schemas.microsoft.com/office/drawing/2014/main" id="{00000000-0008-0000-0400-0000FD000000}"/>
            </a:ext>
          </a:extLst>
        </xdr:cNvPr>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46990</xdr:rowOff>
    </xdr:from>
    <xdr:to>
      <xdr:col>21</xdr:col>
      <xdr:colOff>361950</xdr:colOff>
      <xdr:row>59</xdr:row>
      <xdr:rowOff>77470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10162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6" name="フローチャート : 判断 255">
          <a:extLst>
            <a:ext uri="{FF2B5EF4-FFF2-40B4-BE49-F238E27FC236}">
              <a16:creationId xmlns:a16="http://schemas.microsoft.com/office/drawing/2014/main" id="{00000000-0008-0000-0400-000000010000}"/>
            </a:ext>
          </a:extLst>
        </xdr:cNvPr>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77470</xdr:rowOff>
    </xdr:from>
    <xdr:to>
      <xdr:col>20</xdr:col>
      <xdr:colOff>158750</xdr:colOff>
      <xdr:row>59</xdr:row>
      <xdr:rowOff>77470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10193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9" name="フローチャート : 判断 258">
          <a:extLst>
            <a:ext uri="{FF2B5EF4-FFF2-40B4-BE49-F238E27FC236}">
              <a16:creationId xmlns:a16="http://schemas.microsoft.com/office/drawing/2014/main" id="{00000000-0008-0000-0400-00000301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61" name="フローチャート : 判断 260">
          <a:extLst>
            <a:ext uri="{FF2B5EF4-FFF2-40B4-BE49-F238E27FC236}">
              <a16:creationId xmlns:a16="http://schemas.microsoft.com/office/drawing/2014/main" id="{00000000-0008-0000-0400-000005010000}"/>
            </a:ext>
          </a:extLst>
        </xdr:cNvPr>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8907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60</xdr:row>
      <xdr:rowOff>76200</xdr:rowOff>
    </xdr:from>
    <xdr:to>
      <xdr:col>24</xdr:col>
      <xdr:colOff>82550</xdr:colOff>
      <xdr:row>61</xdr:row>
      <xdr:rowOff>6350</xdr:rowOff>
    </xdr:to>
    <xdr:sp macro="" textlink="">
      <xdr:nvSpPr>
        <xdr:cNvPr id="268" name="円/楕円 267">
          <a:extLst>
            <a:ext uri="{FF2B5EF4-FFF2-40B4-BE49-F238E27FC236}">
              <a16:creationId xmlns:a16="http://schemas.microsoft.com/office/drawing/2014/main" id="{00000000-0008-0000-0400-00000C010000}"/>
            </a:ext>
          </a:extLst>
        </xdr:cNvPr>
        <xdr:cNvSpPr/>
      </xdr:nvSpPr>
      <xdr:spPr>
        <a:xfrm>
          <a:off x="164592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156227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57150</xdr:rowOff>
    </xdr:from>
    <xdr:to>
      <xdr:col>22</xdr:col>
      <xdr:colOff>615950</xdr:colOff>
      <xdr:row>59</xdr:row>
      <xdr:rowOff>158750</xdr:rowOff>
    </xdr:to>
    <xdr:sp macro="" textlink="">
      <xdr:nvSpPr>
        <xdr:cNvPr id="270" name="円/楕円 269">
          <a:extLst>
            <a:ext uri="{FF2B5EF4-FFF2-40B4-BE49-F238E27FC236}">
              <a16:creationId xmlns:a16="http://schemas.microsoft.com/office/drawing/2014/main" id="{00000000-0008-0000-0400-00000E010000}"/>
            </a:ext>
          </a:extLst>
        </xdr:cNvPr>
        <xdr:cNvSpPr/>
      </xdr:nvSpPr>
      <xdr:spPr>
        <a:xfrm>
          <a:off x="15621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143527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167640</xdr:rowOff>
    </xdr:from>
    <xdr:to>
      <xdr:col>21</xdr:col>
      <xdr:colOff>412750</xdr:colOff>
      <xdr:row>59</xdr:row>
      <xdr:rowOff>97790</xdr:rowOff>
    </xdr:to>
    <xdr:sp macro="" textlink="">
      <xdr:nvSpPr>
        <xdr:cNvPr id="272" name="円/楕円 271">
          <a:extLst>
            <a:ext uri="{FF2B5EF4-FFF2-40B4-BE49-F238E27FC236}">
              <a16:creationId xmlns:a16="http://schemas.microsoft.com/office/drawing/2014/main" id="{00000000-0008-0000-0400-000010010000}"/>
            </a:ext>
          </a:extLst>
        </xdr:cNvPr>
        <xdr:cNvSpPr/>
      </xdr:nvSpPr>
      <xdr:spPr>
        <a:xfrm>
          <a:off x="14732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82567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26670</xdr:rowOff>
    </xdr:from>
    <xdr:to>
      <xdr:col>20</xdr:col>
      <xdr:colOff>209550</xdr:colOff>
      <xdr:row>59</xdr:row>
      <xdr:rowOff>128270</xdr:rowOff>
    </xdr:to>
    <xdr:sp macro="" textlink="">
      <xdr:nvSpPr>
        <xdr:cNvPr id="274" name="円/楕円 273">
          <a:extLst>
            <a:ext uri="{FF2B5EF4-FFF2-40B4-BE49-F238E27FC236}">
              <a16:creationId xmlns:a16="http://schemas.microsoft.com/office/drawing/2014/main" id="{00000000-0008-0000-0400-000012010000}"/>
            </a:ext>
          </a:extLst>
        </xdr:cNvPr>
        <xdr:cNvSpPr/>
      </xdr:nvSpPr>
      <xdr:spPr>
        <a:xfrm>
          <a:off x="138430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113047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22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26670</xdr:rowOff>
    </xdr:from>
    <xdr:to>
      <xdr:col>19</xdr:col>
      <xdr:colOff>6350</xdr:colOff>
      <xdr:row>59</xdr:row>
      <xdr:rowOff>128270</xdr:rowOff>
    </xdr:to>
    <xdr:sp macro="" textlink="">
      <xdr:nvSpPr>
        <xdr:cNvPr id="276" name="円/楕円 275">
          <a:extLst>
            <a:ext uri="{FF2B5EF4-FFF2-40B4-BE49-F238E27FC236}">
              <a16:creationId xmlns:a16="http://schemas.microsoft.com/office/drawing/2014/main" id="{00000000-0008-0000-0400-000014010000}"/>
            </a:ext>
          </a:extLst>
        </xdr:cNvPr>
        <xdr:cNvSpPr/>
      </xdr:nvSpPr>
      <xdr:spPr>
        <a:xfrm>
          <a:off x="129540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113047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22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類似団体平均を上回っている要因として一部事務組合等への補助金が多額になっていることがあげられる。性質上それら組合等への補助を減額することは町の裁量だけでは難しいことから、今後は町の単独補助金等について、交付の適当性の判断により不適当な補助金は見直しや廃止の検討も視野に入れつつ行財政改革の項目の１つとして対応を考慮していくこととす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17272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8772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28702</xdr:rowOff>
    </xdr:from>
    <xdr:to>
      <xdr:col>24</xdr:col>
      <xdr:colOff>31750</xdr:colOff>
      <xdr:row>37</xdr:row>
      <xdr:rowOff>37846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37235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120159</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103632</xdr:rowOff>
    </xdr:from>
    <xdr:to>
      <xdr:col>24</xdr:col>
      <xdr:colOff>82550</xdr:colOff>
      <xdr:row>37</xdr:row>
      <xdr:rowOff>33782</xdr:rowOff>
    </xdr:to>
    <xdr:sp macro="" textlink="">
      <xdr:nvSpPr>
        <xdr:cNvPr id="309" name="フローチャート : 判断 308">
          <a:extLst>
            <a:ext uri="{FF2B5EF4-FFF2-40B4-BE49-F238E27FC236}">
              <a16:creationId xmlns:a16="http://schemas.microsoft.com/office/drawing/2014/main" id="{00000000-0008-0000-0400-000035010000}"/>
            </a:ext>
          </a:extLst>
        </xdr:cNvPr>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24130</xdr:rowOff>
    </xdr:from>
    <xdr:to>
      <xdr:col>22</xdr:col>
      <xdr:colOff>565150</xdr:colOff>
      <xdr:row>37</xdr:row>
      <xdr:rowOff>37846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3677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1" name="フローチャート : 判断 310">
          <a:extLst>
            <a:ext uri="{FF2B5EF4-FFF2-40B4-BE49-F238E27FC236}">
              <a16:creationId xmlns:a16="http://schemas.microsoft.com/office/drawing/2014/main" id="{00000000-0008-0000-0400-000037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30243</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24130</xdr:rowOff>
    </xdr:from>
    <xdr:to>
      <xdr:col>21</xdr:col>
      <xdr:colOff>361950</xdr:colOff>
      <xdr:row>37</xdr:row>
      <xdr:rowOff>42418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3677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85344</xdr:rowOff>
    </xdr:from>
    <xdr:to>
      <xdr:col>21</xdr:col>
      <xdr:colOff>412750</xdr:colOff>
      <xdr:row>37</xdr:row>
      <xdr:rowOff>15494</xdr:rowOff>
    </xdr:to>
    <xdr:sp macro="" textlink="">
      <xdr:nvSpPr>
        <xdr:cNvPr id="314" name="フローチャート : 判断 313">
          <a:extLst>
            <a:ext uri="{FF2B5EF4-FFF2-40B4-BE49-F238E27FC236}">
              <a16:creationId xmlns:a16="http://schemas.microsoft.com/office/drawing/2014/main" id="{00000000-0008-0000-0400-00003A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25671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154432</xdr:rowOff>
    </xdr:from>
    <xdr:to>
      <xdr:col>20</xdr:col>
      <xdr:colOff>158750</xdr:colOff>
      <xdr:row>37</xdr:row>
      <xdr:rowOff>42418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32663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7" name="フローチャート : 判断 316">
          <a:extLst>
            <a:ext uri="{FF2B5EF4-FFF2-40B4-BE49-F238E27FC236}">
              <a16:creationId xmlns:a16="http://schemas.microsoft.com/office/drawing/2014/main" id="{00000000-0008-0000-0400-00003D010000}"/>
            </a:ext>
          </a:extLst>
        </xdr:cNvPr>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21099</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9" name="フローチャート : 判断 318">
          <a:extLst>
            <a:ext uri="{FF2B5EF4-FFF2-40B4-BE49-F238E27FC236}">
              <a16:creationId xmlns:a16="http://schemas.microsoft.com/office/drawing/2014/main" id="{00000000-0008-0000-0400-00003F010000}"/>
            </a:ext>
          </a:extLst>
        </xdr:cNvPr>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149352</xdr:rowOff>
    </xdr:from>
    <xdr:to>
      <xdr:col>24</xdr:col>
      <xdr:colOff>82550</xdr:colOff>
      <xdr:row>37</xdr:row>
      <xdr:rowOff>79502</xdr:rowOff>
    </xdr:to>
    <xdr:sp macro="" textlink="">
      <xdr:nvSpPr>
        <xdr:cNvPr id="326" name="円/楕円 325">
          <a:extLst>
            <a:ext uri="{FF2B5EF4-FFF2-40B4-BE49-F238E27FC236}">
              <a16:creationId xmlns:a16="http://schemas.microsoft.com/office/drawing/2014/main" id="{00000000-0008-0000-0400-000046010000}"/>
            </a:ext>
          </a:extLst>
        </xdr:cNvPr>
        <xdr:cNvSpPr/>
      </xdr:nvSpPr>
      <xdr:spPr>
        <a:xfrm>
          <a:off x="164592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121429</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158496</xdr:rowOff>
    </xdr:from>
    <xdr:to>
      <xdr:col>22</xdr:col>
      <xdr:colOff>615950</xdr:colOff>
      <xdr:row>37</xdr:row>
      <xdr:rowOff>88646</xdr:rowOff>
    </xdr:to>
    <xdr:sp macro="" textlink="">
      <xdr:nvSpPr>
        <xdr:cNvPr id="328" name="円/楕円 327">
          <a:extLst>
            <a:ext uri="{FF2B5EF4-FFF2-40B4-BE49-F238E27FC236}">
              <a16:creationId xmlns:a16="http://schemas.microsoft.com/office/drawing/2014/main" id="{00000000-0008-0000-0400-000048010000}"/>
            </a:ext>
          </a:extLst>
        </xdr:cNvPr>
        <xdr:cNvSpPr/>
      </xdr:nvSpPr>
      <xdr:spPr>
        <a:xfrm>
          <a:off x="15621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73423</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144780</xdr:rowOff>
    </xdr:from>
    <xdr:to>
      <xdr:col>21</xdr:col>
      <xdr:colOff>412750</xdr:colOff>
      <xdr:row>37</xdr:row>
      <xdr:rowOff>74930</xdr:rowOff>
    </xdr:to>
    <xdr:sp macro="" textlink="">
      <xdr:nvSpPr>
        <xdr:cNvPr id="330" name="円/楕円 329">
          <a:extLst>
            <a:ext uri="{FF2B5EF4-FFF2-40B4-BE49-F238E27FC236}">
              <a16:creationId xmlns:a16="http://schemas.microsoft.com/office/drawing/2014/main" id="{00000000-0008-0000-0400-00004A010000}"/>
            </a:ext>
          </a:extLst>
        </xdr:cNvPr>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59707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163068</xdr:rowOff>
    </xdr:from>
    <xdr:to>
      <xdr:col>20</xdr:col>
      <xdr:colOff>209550</xdr:colOff>
      <xdr:row>37</xdr:row>
      <xdr:rowOff>93218</xdr:rowOff>
    </xdr:to>
    <xdr:sp macro="" textlink="">
      <xdr:nvSpPr>
        <xdr:cNvPr id="332" name="円/楕円 331">
          <a:extLst>
            <a:ext uri="{FF2B5EF4-FFF2-40B4-BE49-F238E27FC236}">
              <a16:creationId xmlns:a16="http://schemas.microsoft.com/office/drawing/2014/main" id="{00000000-0008-0000-0400-00004C010000}"/>
            </a:ext>
          </a:extLst>
        </xdr:cNvPr>
        <xdr:cNvSpPr/>
      </xdr:nvSpPr>
      <xdr:spPr>
        <a:xfrm>
          <a:off x="13843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77995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34" name="円/楕円 333">
          <a:extLst>
            <a:ext uri="{FF2B5EF4-FFF2-40B4-BE49-F238E27FC236}">
              <a16:creationId xmlns:a16="http://schemas.microsoft.com/office/drawing/2014/main" id="{00000000-0008-0000-0400-00004E010000}"/>
            </a:ext>
          </a:extLst>
        </xdr:cNvPr>
        <xdr:cNvSpPr/>
      </xdr:nvSpPr>
      <xdr:spPr>
        <a:xfrm>
          <a:off x="12954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18559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比率はここ数年横ばい傾向。今後は大型建設事業に係る公債費負担の増加による比率悪化が見込まれることから、必要最低限の起債発行に努め、交付税算入のない起債はできる限り借入しないなど、公債費の適正化に努めてまいりたい。</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81</xdr:row>
      <xdr:rowOff>46989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4942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111761</xdr:rowOff>
    </xdr:from>
    <xdr:to>
      <xdr:col>7</xdr:col>
      <xdr:colOff>15875</xdr:colOff>
      <xdr:row>76</xdr:row>
      <xdr:rowOff>127000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987800" y="131419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47007</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290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30480</xdr:rowOff>
    </xdr:from>
    <xdr:to>
      <xdr:col>7</xdr:col>
      <xdr:colOff>66675</xdr:colOff>
      <xdr:row>76</xdr:row>
      <xdr:rowOff>132080</xdr:rowOff>
    </xdr:to>
    <xdr:sp macro="" textlink="">
      <xdr:nvSpPr>
        <xdr:cNvPr id="370" name="フローチャート : 判断 369">
          <a:extLst>
            <a:ext uri="{FF2B5EF4-FFF2-40B4-BE49-F238E27FC236}">
              <a16:creationId xmlns:a16="http://schemas.microsoft.com/office/drawing/2014/main" id="{00000000-0008-0000-0400-000072010000}"/>
            </a:ext>
          </a:extLst>
        </xdr:cNvPr>
        <xdr:cNvSpPr/>
      </xdr:nvSpPr>
      <xdr:spPr>
        <a:xfrm>
          <a:off x="4775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127000</xdr:rowOff>
    </xdr:from>
    <xdr:to>
      <xdr:col>5</xdr:col>
      <xdr:colOff>549275</xdr:colOff>
      <xdr:row>76</xdr:row>
      <xdr:rowOff>127000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098800" y="13157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72" name="フローチャート : 判断 371">
          <a:extLst>
            <a:ext uri="{FF2B5EF4-FFF2-40B4-BE49-F238E27FC236}">
              <a16:creationId xmlns:a16="http://schemas.microsoft.com/office/drawing/2014/main" id="{00000000-0008-0000-0400-000074010000}"/>
            </a:ext>
          </a:extLst>
        </xdr:cNvPr>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127000</xdr:rowOff>
    </xdr:from>
    <xdr:to>
      <xdr:col>4</xdr:col>
      <xdr:colOff>346075</xdr:colOff>
      <xdr:row>77</xdr:row>
      <xdr:rowOff>1270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3157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160020</xdr:rowOff>
    </xdr:from>
    <xdr:to>
      <xdr:col>4</xdr:col>
      <xdr:colOff>396875</xdr:colOff>
      <xdr:row>77</xdr:row>
      <xdr:rowOff>90170</xdr:rowOff>
    </xdr:to>
    <xdr:sp macro="" textlink="">
      <xdr:nvSpPr>
        <xdr:cNvPr id="375" name="フローチャート : 判断 374">
          <a:extLst>
            <a:ext uri="{FF2B5EF4-FFF2-40B4-BE49-F238E27FC236}">
              <a16:creationId xmlns:a16="http://schemas.microsoft.com/office/drawing/2014/main" id="{00000000-0008-0000-0400-000077010000}"/>
            </a:ext>
          </a:extLst>
        </xdr:cNvPr>
        <xdr:cNvSpPr/>
      </xdr:nvSpPr>
      <xdr:spPr>
        <a:xfrm>
          <a:off x="3048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74947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157480</xdr:rowOff>
    </xdr:from>
    <xdr:to>
      <xdr:col>3</xdr:col>
      <xdr:colOff>142875</xdr:colOff>
      <xdr:row>77</xdr:row>
      <xdr:rowOff>1270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320800" y="13187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8" name="フローチャート : 判断 377">
          <a:extLst>
            <a:ext uri="{FF2B5EF4-FFF2-40B4-BE49-F238E27FC236}">
              <a16:creationId xmlns:a16="http://schemas.microsoft.com/office/drawing/2014/main" id="{00000000-0008-0000-0400-00007A010000}"/>
            </a:ext>
          </a:extLst>
        </xdr:cNvPr>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105427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80" name="フローチャート : 判断 379">
          <a:extLst>
            <a:ext uri="{FF2B5EF4-FFF2-40B4-BE49-F238E27FC236}">
              <a16:creationId xmlns:a16="http://schemas.microsoft.com/office/drawing/2014/main" id="{00000000-0008-0000-0400-00007C010000}"/>
            </a:ext>
          </a:extLst>
        </xdr:cNvPr>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135907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60961</xdr:rowOff>
    </xdr:from>
    <xdr:to>
      <xdr:col>7</xdr:col>
      <xdr:colOff>66675</xdr:colOff>
      <xdr:row>76</xdr:row>
      <xdr:rowOff>162561</xdr:rowOff>
    </xdr:to>
    <xdr:sp macro="" textlink="">
      <xdr:nvSpPr>
        <xdr:cNvPr id="387" name="円/楕円 386">
          <a:extLst>
            <a:ext uri="{FF2B5EF4-FFF2-40B4-BE49-F238E27FC236}">
              <a16:creationId xmlns:a16="http://schemas.microsoft.com/office/drawing/2014/main" id="{00000000-0008-0000-0400-000083010000}"/>
            </a:ext>
          </a:extLst>
        </xdr:cNvPr>
        <xdr:cNvSpPr/>
      </xdr:nvSpPr>
      <xdr:spPr>
        <a:xfrm>
          <a:off x="47752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33038</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76200</xdr:rowOff>
    </xdr:from>
    <xdr:to>
      <xdr:col>5</xdr:col>
      <xdr:colOff>600075</xdr:colOff>
      <xdr:row>77</xdr:row>
      <xdr:rowOff>6350</xdr:rowOff>
    </xdr:to>
    <xdr:sp macro="" textlink="">
      <xdr:nvSpPr>
        <xdr:cNvPr id="389" name="円/楕円 388">
          <a:extLst>
            <a:ext uri="{FF2B5EF4-FFF2-40B4-BE49-F238E27FC236}">
              <a16:creationId xmlns:a16="http://schemas.microsoft.com/office/drawing/2014/main" id="{00000000-0008-0000-0400-000085010000}"/>
            </a:ext>
          </a:extLst>
        </xdr:cNvPr>
        <xdr:cNvSpPr/>
      </xdr:nvSpPr>
      <xdr:spPr>
        <a:xfrm>
          <a:off x="3937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16527</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76200</xdr:rowOff>
    </xdr:from>
    <xdr:to>
      <xdr:col>4</xdr:col>
      <xdr:colOff>396875</xdr:colOff>
      <xdr:row>77</xdr:row>
      <xdr:rowOff>6350</xdr:rowOff>
    </xdr:to>
    <xdr:sp macro="" textlink="">
      <xdr:nvSpPr>
        <xdr:cNvPr id="391" name="円/楕円 390">
          <a:extLst>
            <a:ext uri="{FF2B5EF4-FFF2-40B4-BE49-F238E27FC236}">
              <a16:creationId xmlns:a16="http://schemas.microsoft.com/office/drawing/2014/main" id="{00000000-0008-0000-0400-000087010000}"/>
            </a:ext>
          </a:extLst>
        </xdr:cNvPr>
        <xdr:cNvSpPr/>
      </xdr:nvSpPr>
      <xdr:spPr>
        <a:xfrm>
          <a:off x="3048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16527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121920</xdr:rowOff>
    </xdr:from>
    <xdr:to>
      <xdr:col>3</xdr:col>
      <xdr:colOff>193675</xdr:colOff>
      <xdr:row>77</xdr:row>
      <xdr:rowOff>52070</xdr:rowOff>
    </xdr:to>
    <xdr:sp macro="" textlink="">
      <xdr:nvSpPr>
        <xdr:cNvPr id="393" name="円/楕円 392">
          <a:extLst>
            <a:ext uri="{FF2B5EF4-FFF2-40B4-BE49-F238E27FC236}">
              <a16:creationId xmlns:a16="http://schemas.microsoft.com/office/drawing/2014/main" id="{00000000-0008-0000-0400-000089010000}"/>
            </a:ext>
          </a:extLst>
        </xdr:cNvPr>
        <xdr:cNvSpPr/>
      </xdr:nvSpPr>
      <xdr:spPr>
        <a:xfrm>
          <a:off x="2159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62247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106680</xdr:rowOff>
    </xdr:from>
    <xdr:to>
      <xdr:col>1</xdr:col>
      <xdr:colOff>676275</xdr:colOff>
      <xdr:row>77</xdr:row>
      <xdr:rowOff>36830</xdr:rowOff>
    </xdr:to>
    <xdr:sp macro="" textlink="">
      <xdr:nvSpPr>
        <xdr:cNvPr id="395" name="円/楕円 394">
          <a:extLst>
            <a:ext uri="{FF2B5EF4-FFF2-40B4-BE49-F238E27FC236}">
              <a16:creationId xmlns:a16="http://schemas.microsoft.com/office/drawing/2014/main" id="{00000000-0008-0000-0400-00008B010000}"/>
            </a:ext>
          </a:extLst>
        </xdr:cNvPr>
        <xdr:cNvSpPr/>
      </xdr:nvSpPr>
      <xdr:spPr>
        <a:xfrm>
          <a:off x="1270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47007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年度までは、７０～７３％の範囲内で推移していたが、</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年度は類似団体平均より約</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％高い結果となった。</a:t>
          </a:r>
          <a:endParaRPr lang="ja-JP" altLang="ja-JP" sz="1400">
            <a:effectLst/>
          </a:endParaRPr>
        </a:p>
        <a:p>
          <a:r>
            <a:rPr kumimoji="1" lang="en-US" altLang="ja-JP" sz="1100">
              <a:solidFill>
                <a:schemeClr val="dk1"/>
              </a:solidFill>
              <a:effectLst/>
              <a:latin typeface="+mn-lt"/>
              <a:ea typeface="+mn-ea"/>
              <a:cs typeface="+mn-cs"/>
            </a:rPr>
            <a:t>		</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37846</xdr:rowOff>
    </xdr:from>
    <xdr:to>
      <xdr:col>24</xdr:col>
      <xdr:colOff>31750</xdr:colOff>
      <xdr:row>81</xdr:row>
      <xdr:rowOff>92711</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553696"/>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124223</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29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23</xdr:col>
      <xdr:colOff>628650</xdr:colOff>
      <xdr:row>73</xdr:row>
      <xdr:rowOff>37846</xdr:rowOff>
    </xdr:from>
    <xdr:to>
      <xdr:col>24</xdr:col>
      <xdr:colOff>120650</xdr:colOff>
      <xdr:row>73</xdr:row>
      <xdr:rowOff>37846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553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145287</xdr:rowOff>
    </xdr:from>
    <xdr:to>
      <xdr:col>24</xdr:col>
      <xdr:colOff>31750</xdr:colOff>
      <xdr:row>77</xdr:row>
      <xdr:rowOff>124713</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175487"/>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3573</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158496</xdr:rowOff>
    </xdr:from>
    <xdr:to>
      <xdr:col>24</xdr:col>
      <xdr:colOff>82550</xdr:colOff>
      <xdr:row>77</xdr:row>
      <xdr:rowOff>88646</xdr:rowOff>
    </xdr:to>
    <xdr:sp macro="" textlink="">
      <xdr:nvSpPr>
        <xdr:cNvPr id="429" name="フローチャート : 判断 428">
          <a:extLst>
            <a:ext uri="{FF2B5EF4-FFF2-40B4-BE49-F238E27FC236}">
              <a16:creationId xmlns:a16="http://schemas.microsoft.com/office/drawing/2014/main" id="{00000000-0008-0000-0400-0000AD010000}"/>
            </a:ext>
          </a:extLst>
        </xdr:cNvPr>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49276</xdr:rowOff>
    </xdr:from>
    <xdr:to>
      <xdr:col>22</xdr:col>
      <xdr:colOff>565150</xdr:colOff>
      <xdr:row>76</xdr:row>
      <xdr:rowOff>145287</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4782800" y="13079476"/>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1" name="フローチャート : 判断 430">
          <a:extLst>
            <a:ext uri="{FF2B5EF4-FFF2-40B4-BE49-F238E27FC236}">
              <a16:creationId xmlns:a16="http://schemas.microsoft.com/office/drawing/2014/main" id="{00000000-0008-0000-0400-0000AF010000}"/>
            </a:ext>
          </a:extLst>
        </xdr:cNvPr>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59707</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49276</xdr:rowOff>
    </xdr:from>
    <xdr:to>
      <xdr:col>21</xdr:col>
      <xdr:colOff>361950</xdr:colOff>
      <xdr:row>76</xdr:row>
      <xdr:rowOff>117856</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07947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4" name="フローチャート : 判断 433">
          <a:extLst>
            <a:ext uri="{FF2B5EF4-FFF2-40B4-BE49-F238E27FC236}">
              <a16:creationId xmlns:a16="http://schemas.microsoft.com/office/drawing/2014/main" id="{00000000-0008-0000-0400-0000B2010000}"/>
            </a:ext>
          </a:extLst>
        </xdr:cNvPr>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167149</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94996</xdr:rowOff>
    </xdr:from>
    <xdr:to>
      <xdr:col>20</xdr:col>
      <xdr:colOff>158750</xdr:colOff>
      <xdr:row>76</xdr:row>
      <xdr:rowOff>117856</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1251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37" name="フローチャート : 判断 436">
          <a:extLst>
            <a:ext uri="{FF2B5EF4-FFF2-40B4-BE49-F238E27FC236}">
              <a16:creationId xmlns:a16="http://schemas.microsoft.com/office/drawing/2014/main" id="{00000000-0008-0000-0400-0000B5010000}"/>
            </a:ext>
          </a:extLst>
        </xdr:cNvPr>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2811</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9" name="フローチャート : 判断 438">
          <a:extLst>
            <a:ext uri="{FF2B5EF4-FFF2-40B4-BE49-F238E27FC236}">
              <a16:creationId xmlns:a16="http://schemas.microsoft.com/office/drawing/2014/main" id="{00000000-0008-0000-0400-0000B7010000}"/>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73913</xdr:rowOff>
    </xdr:from>
    <xdr:to>
      <xdr:col>24</xdr:col>
      <xdr:colOff>82550</xdr:colOff>
      <xdr:row>78</xdr:row>
      <xdr:rowOff>4063</xdr:rowOff>
    </xdr:to>
    <xdr:sp macro="" textlink="">
      <xdr:nvSpPr>
        <xdr:cNvPr id="446" name="円/楕円 445">
          <a:extLst>
            <a:ext uri="{FF2B5EF4-FFF2-40B4-BE49-F238E27FC236}">
              <a16:creationId xmlns:a16="http://schemas.microsoft.com/office/drawing/2014/main" id="{00000000-0008-0000-0400-0000BE010000}"/>
            </a:ext>
          </a:extLst>
        </xdr:cNvPr>
        <xdr:cNvSpPr/>
      </xdr:nvSpPr>
      <xdr:spPr>
        <a:xfrm>
          <a:off x="164592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45990</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94487</xdr:rowOff>
    </xdr:from>
    <xdr:to>
      <xdr:col>22</xdr:col>
      <xdr:colOff>615950</xdr:colOff>
      <xdr:row>77</xdr:row>
      <xdr:rowOff>24637</xdr:rowOff>
    </xdr:to>
    <xdr:sp macro="" textlink="">
      <xdr:nvSpPr>
        <xdr:cNvPr id="448" name="円/楕円 447">
          <a:extLst>
            <a:ext uri="{FF2B5EF4-FFF2-40B4-BE49-F238E27FC236}">
              <a16:creationId xmlns:a16="http://schemas.microsoft.com/office/drawing/2014/main" id="{00000000-0008-0000-0400-0000C0010000}"/>
            </a:ext>
          </a:extLst>
        </xdr:cNvPr>
        <xdr:cNvSpPr/>
      </xdr:nvSpPr>
      <xdr:spPr>
        <a:xfrm>
          <a:off x="15621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34815</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8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169926</xdr:rowOff>
    </xdr:from>
    <xdr:to>
      <xdr:col>21</xdr:col>
      <xdr:colOff>412750</xdr:colOff>
      <xdr:row>76</xdr:row>
      <xdr:rowOff>100076</xdr:rowOff>
    </xdr:to>
    <xdr:sp macro="" textlink="">
      <xdr:nvSpPr>
        <xdr:cNvPr id="450" name="円/楕円 449">
          <a:extLst>
            <a:ext uri="{FF2B5EF4-FFF2-40B4-BE49-F238E27FC236}">
              <a16:creationId xmlns:a16="http://schemas.microsoft.com/office/drawing/2014/main" id="{00000000-0008-0000-0400-0000C2010000}"/>
            </a:ext>
          </a:extLst>
        </xdr:cNvPr>
        <xdr:cNvSpPr/>
      </xdr:nvSpPr>
      <xdr:spPr>
        <a:xfrm>
          <a:off x="14732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110253</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67056</xdr:rowOff>
    </xdr:from>
    <xdr:to>
      <xdr:col>20</xdr:col>
      <xdr:colOff>209550</xdr:colOff>
      <xdr:row>76</xdr:row>
      <xdr:rowOff>168656</xdr:rowOff>
    </xdr:to>
    <xdr:sp macro="" textlink="">
      <xdr:nvSpPr>
        <xdr:cNvPr id="452" name="円/楕円 451">
          <a:extLst>
            <a:ext uri="{FF2B5EF4-FFF2-40B4-BE49-F238E27FC236}">
              <a16:creationId xmlns:a16="http://schemas.microsoft.com/office/drawing/2014/main" id="{00000000-0008-0000-0400-0000C4010000}"/>
            </a:ext>
          </a:extLst>
        </xdr:cNvPr>
        <xdr:cNvSpPr/>
      </xdr:nvSpPr>
      <xdr:spPr>
        <a:xfrm>
          <a:off x="13843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153433</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18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44196</xdr:rowOff>
    </xdr:from>
    <xdr:to>
      <xdr:col>19</xdr:col>
      <xdr:colOff>6350</xdr:colOff>
      <xdr:row>76</xdr:row>
      <xdr:rowOff>145796</xdr:rowOff>
    </xdr:to>
    <xdr:sp macro="" textlink="">
      <xdr:nvSpPr>
        <xdr:cNvPr id="454" name="円/楕円 453">
          <a:extLst>
            <a:ext uri="{FF2B5EF4-FFF2-40B4-BE49-F238E27FC236}">
              <a16:creationId xmlns:a16="http://schemas.microsoft.com/office/drawing/2014/main" id="{00000000-0008-0000-0400-0000C6010000}"/>
            </a:ext>
          </a:extLst>
        </xdr:cNvPr>
        <xdr:cNvSpPr/>
      </xdr:nvSpPr>
      <xdr:spPr>
        <a:xfrm>
          <a:off x="12954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130573</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北海道七飯町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63803</xdr:rowOff>
    </xdr:from>
    <xdr:to>
      <xdr:col>4</xdr:col>
      <xdr:colOff>1117600</xdr:colOff>
      <xdr:row>20</xdr:row>
      <xdr:rowOff>120104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68828"/>
          <a:ext cx="0" cy="1427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92181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6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40,839</a:t>
          </a:r>
          <a:endParaRPr kumimoji="1" lang="ja-JP" altLang="en-US" sz="1000" b="1">
            <a:latin typeface="ＭＳ Ｐゴシック"/>
          </a:endParaRPr>
        </a:p>
      </xdr:txBody>
    </xdr:sp>
    <xdr:clientData/>
  </xdr:oneCellAnchor>
  <xdr:twoCellAnchor>
    <xdr:from>
      <xdr:col>4</xdr:col>
      <xdr:colOff>1028700</xdr:colOff>
      <xdr:row>20</xdr:row>
      <xdr:rowOff>120104</xdr:rowOff>
    </xdr:from>
    <xdr:to>
      <xdr:col>5</xdr:col>
      <xdr:colOff>73025</xdr:colOff>
      <xdr:row>20</xdr:row>
      <xdr:rowOff>120104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96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150180</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1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128,287</a:t>
          </a:r>
          <a:endParaRPr kumimoji="1" lang="ja-JP" altLang="en-US" sz="1000" b="1">
            <a:latin typeface="ＭＳ Ｐゴシック"/>
          </a:endParaRPr>
        </a:p>
      </xdr:txBody>
    </xdr:sp>
    <xdr:clientData/>
  </xdr:oneCellAnchor>
  <xdr:twoCellAnchor>
    <xdr:from>
      <xdr:col>4</xdr:col>
      <xdr:colOff>1028700</xdr:colOff>
      <xdr:row>12</xdr:row>
      <xdr:rowOff>63803</xdr:rowOff>
    </xdr:from>
    <xdr:to>
      <xdr:col>5</xdr:col>
      <xdr:colOff>73025</xdr:colOff>
      <xdr:row>12</xdr:row>
      <xdr:rowOff>63803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688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56537</xdr:rowOff>
    </xdr:from>
    <xdr:to>
      <xdr:col>4</xdr:col>
      <xdr:colOff>1117600</xdr:colOff>
      <xdr:row>18</xdr:row>
      <xdr:rowOff>81552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90262"/>
          <a:ext cx="647700" cy="25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168029</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588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151502</xdr:rowOff>
    </xdr:from>
    <xdr:to>
      <xdr:col>5</xdr:col>
      <xdr:colOff>34925</xdr:colOff>
      <xdr:row>18</xdr:row>
      <xdr:rowOff>81652</xdr:rowOff>
    </xdr:to>
    <xdr:sp macro="" textlink="">
      <xdr:nvSpPr>
        <xdr:cNvPr id="54" name="フローチャート : 判断 53">
          <a:extLst>
            <a:ext uri="{FF2B5EF4-FFF2-40B4-BE49-F238E27FC236}">
              <a16:creationId xmlns:a16="http://schemas.microsoft.com/office/drawing/2014/main" id="{00000000-0008-0000-0500-000036000000}"/>
            </a:ext>
          </a:extLst>
        </xdr:cNvPr>
        <xdr:cNvSpPr/>
      </xdr:nvSpPr>
      <xdr:spPr bwMode="auto">
        <a:xfrm>
          <a:off x="56007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81552</xdr:rowOff>
    </xdr:from>
    <xdr:to>
      <xdr:col>4</xdr:col>
      <xdr:colOff>469900</xdr:colOff>
      <xdr:row>18</xdr:row>
      <xdr:rowOff>137902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15277"/>
          <a:ext cx="698500" cy="56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96066</xdr:rowOff>
    </xdr:from>
    <xdr:to>
      <xdr:col>4</xdr:col>
      <xdr:colOff>520700</xdr:colOff>
      <xdr:row>18</xdr:row>
      <xdr:rowOff>26216</xdr:rowOff>
    </xdr:to>
    <xdr:sp macro="" textlink="">
      <xdr:nvSpPr>
        <xdr:cNvPr id="56" name="フローチャート : 判断 55">
          <a:extLst>
            <a:ext uri="{FF2B5EF4-FFF2-40B4-BE49-F238E27FC236}">
              <a16:creationId xmlns:a16="http://schemas.microsoft.com/office/drawing/2014/main" id="{00000000-0008-0000-0500-000038000000}"/>
            </a:ext>
          </a:extLst>
        </xdr:cNvPr>
        <xdr:cNvSpPr/>
      </xdr:nvSpPr>
      <xdr:spPr bwMode="auto">
        <a:xfrm>
          <a:off x="4953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36393</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27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103188</xdr:rowOff>
    </xdr:from>
    <xdr:to>
      <xdr:col>3</xdr:col>
      <xdr:colOff>904875</xdr:colOff>
      <xdr:row>18</xdr:row>
      <xdr:rowOff>137902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236913"/>
          <a:ext cx="698500" cy="34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117032</xdr:rowOff>
    </xdr:from>
    <xdr:to>
      <xdr:col>3</xdr:col>
      <xdr:colOff>955675</xdr:colOff>
      <xdr:row>18</xdr:row>
      <xdr:rowOff>47182</xdr:rowOff>
    </xdr:to>
    <xdr:sp macro="" textlink="">
      <xdr:nvSpPr>
        <xdr:cNvPr id="59" name="フローチャート : 判断 58">
          <a:extLst>
            <a:ext uri="{FF2B5EF4-FFF2-40B4-BE49-F238E27FC236}">
              <a16:creationId xmlns:a16="http://schemas.microsoft.com/office/drawing/2014/main" id="{00000000-0008-0000-0500-00003B000000}"/>
            </a:ext>
          </a:extLst>
        </xdr:cNvPr>
        <xdr:cNvSpPr/>
      </xdr:nvSpPr>
      <xdr:spPr bwMode="auto">
        <a:xfrm>
          <a:off x="4254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57359</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103188</xdr:rowOff>
    </xdr:from>
    <xdr:to>
      <xdr:col>3</xdr:col>
      <xdr:colOff>206375</xdr:colOff>
      <xdr:row>18</xdr:row>
      <xdr:rowOff>106388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36913"/>
          <a:ext cx="698500" cy="3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100687</xdr:rowOff>
    </xdr:from>
    <xdr:to>
      <xdr:col>3</xdr:col>
      <xdr:colOff>257175</xdr:colOff>
      <xdr:row>18</xdr:row>
      <xdr:rowOff>30837</xdr:rowOff>
    </xdr:to>
    <xdr:sp macro="" textlink="">
      <xdr:nvSpPr>
        <xdr:cNvPr id="62" name="フローチャート : 判断 61">
          <a:extLst>
            <a:ext uri="{FF2B5EF4-FFF2-40B4-BE49-F238E27FC236}">
              <a16:creationId xmlns:a16="http://schemas.microsoft.com/office/drawing/2014/main" id="{00000000-0008-0000-0500-00003E000000}"/>
            </a:ext>
          </a:extLst>
        </xdr:cNvPr>
        <xdr:cNvSpPr/>
      </xdr:nvSpPr>
      <xdr:spPr bwMode="auto">
        <a:xfrm>
          <a:off x="35560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41014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74627</xdr:rowOff>
    </xdr:from>
    <xdr:to>
      <xdr:col>2</xdr:col>
      <xdr:colOff>692150</xdr:colOff>
      <xdr:row>18</xdr:row>
      <xdr:rowOff>4777</xdr:rowOff>
    </xdr:to>
    <xdr:sp macro="" textlink="">
      <xdr:nvSpPr>
        <xdr:cNvPr id="64" name="フローチャート : 判断 63">
          <a:extLst>
            <a:ext uri="{FF2B5EF4-FFF2-40B4-BE49-F238E27FC236}">
              <a16:creationId xmlns:a16="http://schemas.microsoft.com/office/drawing/2014/main" id="{00000000-0008-0000-0500-000040000000}"/>
            </a:ext>
          </a:extLst>
        </xdr:cNvPr>
        <xdr:cNvSpPr/>
      </xdr:nvSpPr>
      <xdr:spPr bwMode="auto">
        <a:xfrm>
          <a:off x="2857500" y="3036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14954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05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5737</xdr:rowOff>
    </xdr:from>
    <xdr:to>
      <xdr:col>5</xdr:col>
      <xdr:colOff>34925</xdr:colOff>
      <xdr:row>18</xdr:row>
      <xdr:rowOff>107337</xdr:rowOff>
    </xdr:to>
    <xdr:sp macro="" textlink="">
      <xdr:nvSpPr>
        <xdr:cNvPr id="71" name="円/楕円 70">
          <a:extLst>
            <a:ext uri="{FF2B5EF4-FFF2-40B4-BE49-F238E27FC236}">
              <a16:creationId xmlns:a16="http://schemas.microsoft.com/office/drawing/2014/main" id="{00000000-0008-0000-0500-000047000000}"/>
            </a:ext>
          </a:extLst>
        </xdr:cNvPr>
        <xdr:cNvSpPr/>
      </xdr:nvSpPr>
      <xdr:spPr bwMode="auto">
        <a:xfrm>
          <a:off x="5600700" y="3139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149264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11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65,732</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30752</xdr:rowOff>
    </xdr:from>
    <xdr:to>
      <xdr:col>4</xdr:col>
      <xdr:colOff>520700</xdr:colOff>
      <xdr:row>18</xdr:row>
      <xdr:rowOff>132352</xdr:rowOff>
    </xdr:to>
    <xdr:sp macro="" textlink="">
      <xdr:nvSpPr>
        <xdr:cNvPr id="73" name="円/楕円 72">
          <a:extLst>
            <a:ext uri="{FF2B5EF4-FFF2-40B4-BE49-F238E27FC236}">
              <a16:creationId xmlns:a16="http://schemas.microsoft.com/office/drawing/2014/main" id="{00000000-0008-0000-0500-000049000000}"/>
            </a:ext>
          </a:extLst>
        </xdr:cNvPr>
        <xdr:cNvSpPr/>
      </xdr:nvSpPr>
      <xdr:spPr bwMode="auto">
        <a:xfrm>
          <a:off x="4953000" y="3164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117129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50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64,200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87102</xdr:rowOff>
    </xdr:from>
    <xdr:to>
      <xdr:col>3</xdr:col>
      <xdr:colOff>955675</xdr:colOff>
      <xdr:row>19</xdr:row>
      <xdr:rowOff>17252</xdr:rowOff>
    </xdr:to>
    <xdr:sp macro="" textlink="">
      <xdr:nvSpPr>
        <xdr:cNvPr id="75" name="円/楕円 74">
          <a:extLst>
            <a:ext uri="{FF2B5EF4-FFF2-40B4-BE49-F238E27FC236}">
              <a16:creationId xmlns:a16="http://schemas.microsoft.com/office/drawing/2014/main" id="{00000000-0008-0000-0500-00004B000000}"/>
            </a:ext>
          </a:extLst>
        </xdr:cNvPr>
        <xdr:cNvSpPr/>
      </xdr:nvSpPr>
      <xdr:spPr bwMode="auto">
        <a:xfrm>
          <a:off x="4254500" y="3220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2029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07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60,749</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52388</xdr:rowOff>
    </xdr:from>
    <xdr:to>
      <xdr:col>3</xdr:col>
      <xdr:colOff>257175</xdr:colOff>
      <xdr:row>18</xdr:row>
      <xdr:rowOff>153988</xdr:rowOff>
    </xdr:to>
    <xdr:sp macro="" textlink="">
      <xdr:nvSpPr>
        <xdr:cNvPr id="77" name="円/楕円 76">
          <a:extLst>
            <a:ext uri="{FF2B5EF4-FFF2-40B4-BE49-F238E27FC236}">
              <a16:creationId xmlns:a16="http://schemas.microsoft.com/office/drawing/2014/main" id="{00000000-0008-0000-0500-00004D000000}"/>
            </a:ext>
          </a:extLst>
        </xdr:cNvPr>
        <xdr:cNvSpPr/>
      </xdr:nvSpPr>
      <xdr:spPr bwMode="auto">
        <a:xfrm>
          <a:off x="3556000" y="3186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138765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7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62,875</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55588</xdr:rowOff>
    </xdr:from>
    <xdr:to>
      <xdr:col>2</xdr:col>
      <xdr:colOff>692150</xdr:colOff>
      <xdr:row>18</xdr:row>
      <xdr:rowOff>157188</xdr:rowOff>
    </xdr:to>
    <xdr:sp macro="" textlink="">
      <xdr:nvSpPr>
        <xdr:cNvPr id="79" name="円/楕円 78">
          <a:extLst>
            <a:ext uri="{FF2B5EF4-FFF2-40B4-BE49-F238E27FC236}">
              <a16:creationId xmlns:a16="http://schemas.microsoft.com/office/drawing/2014/main" id="{00000000-0008-0000-0500-00004F000000}"/>
            </a:ext>
          </a:extLst>
        </xdr:cNvPr>
        <xdr:cNvSpPr/>
      </xdr:nvSpPr>
      <xdr:spPr bwMode="auto">
        <a:xfrm>
          <a:off x="2857500" y="3189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141965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7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62,679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195254</xdr:rowOff>
    </xdr:from>
    <xdr:to>
      <xdr:col>4</xdr:col>
      <xdr:colOff>1117600</xdr:colOff>
      <xdr:row>37</xdr:row>
      <xdr:rowOff>268470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119804"/>
          <a:ext cx="0" cy="1273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240547</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6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-3,332</a:t>
          </a:r>
          <a:endParaRPr kumimoji="1" lang="ja-JP" altLang="en-US" sz="1000" b="1">
            <a:latin typeface="ＭＳ Ｐゴシック"/>
          </a:endParaRPr>
        </a:p>
      </xdr:txBody>
    </xdr:sp>
    <xdr:clientData/>
  </xdr:oneCellAnchor>
  <xdr:twoCellAnchor>
    <xdr:from>
      <xdr:col>4</xdr:col>
      <xdr:colOff>1028700</xdr:colOff>
      <xdr:row>37</xdr:row>
      <xdr:rowOff>268470</xdr:rowOff>
    </xdr:from>
    <xdr:to>
      <xdr:col>5</xdr:col>
      <xdr:colOff>73025</xdr:colOff>
      <xdr:row>37</xdr:row>
      <xdr:rowOff>268470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393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110181</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6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35,660</a:t>
          </a:r>
          <a:endParaRPr kumimoji="1" lang="ja-JP" altLang="en-US" sz="1000" b="1">
            <a:latin typeface="ＭＳ Ｐゴシック"/>
          </a:endParaRPr>
        </a:p>
      </xdr:txBody>
    </xdr:sp>
    <xdr:clientData/>
  </xdr:oneCellAnchor>
  <xdr:twoCellAnchor>
    <xdr:from>
      <xdr:col>4</xdr:col>
      <xdr:colOff>1028700</xdr:colOff>
      <xdr:row>33</xdr:row>
      <xdr:rowOff>195254</xdr:rowOff>
    </xdr:from>
    <xdr:to>
      <xdr:col>5</xdr:col>
      <xdr:colOff>73025</xdr:colOff>
      <xdr:row>33</xdr:row>
      <xdr:rowOff>195254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1198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57081</xdr:rowOff>
    </xdr:from>
    <xdr:to>
      <xdr:col>4</xdr:col>
      <xdr:colOff>1117600</xdr:colOff>
      <xdr:row>35</xdr:row>
      <xdr:rowOff>162302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667431"/>
          <a:ext cx="647700" cy="105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208689</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819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236612</xdr:rowOff>
    </xdr:from>
    <xdr:to>
      <xdr:col>5</xdr:col>
      <xdr:colOff>34925</xdr:colOff>
      <xdr:row>35</xdr:row>
      <xdr:rowOff>338212</xdr:rowOff>
    </xdr:to>
    <xdr:sp macro="" textlink="">
      <xdr:nvSpPr>
        <xdr:cNvPr id="117" name="フローチャート : 判断 116">
          <a:extLst>
            <a:ext uri="{FF2B5EF4-FFF2-40B4-BE49-F238E27FC236}">
              <a16:creationId xmlns:a16="http://schemas.microsoft.com/office/drawing/2014/main" id="{00000000-0008-0000-0500-000075000000}"/>
            </a:ext>
          </a:extLst>
        </xdr:cNvPr>
        <xdr:cNvSpPr/>
      </xdr:nvSpPr>
      <xdr:spPr bwMode="auto">
        <a:xfrm>
          <a:off x="56007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131703</xdr:rowOff>
    </xdr:from>
    <xdr:to>
      <xdr:col>4</xdr:col>
      <xdr:colOff>469900</xdr:colOff>
      <xdr:row>35</xdr:row>
      <xdr:rowOff>162302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742053"/>
          <a:ext cx="698500" cy="305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191806</xdr:rowOff>
    </xdr:from>
    <xdr:to>
      <xdr:col>4</xdr:col>
      <xdr:colOff>520700</xdr:colOff>
      <xdr:row>35</xdr:row>
      <xdr:rowOff>293406</xdr:rowOff>
    </xdr:to>
    <xdr:sp macro="" textlink="">
      <xdr:nvSpPr>
        <xdr:cNvPr id="119" name="フローチャート : 判断 118">
          <a:extLst>
            <a:ext uri="{FF2B5EF4-FFF2-40B4-BE49-F238E27FC236}">
              <a16:creationId xmlns:a16="http://schemas.microsoft.com/office/drawing/2014/main" id="{00000000-0008-0000-0500-000077000000}"/>
            </a:ext>
          </a:extLst>
        </xdr:cNvPr>
        <xdr:cNvSpPr/>
      </xdr:nvSpPr>
      <xdr:spPr bwMode="auto">
        <a:xfrm>
          <a:off x="4953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278183</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888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89477</xdr:rowOff>
    </xdr:from>
    <xdr:to>
      <xdr:col>3</xdr:col>
      <xdr:colOff>904875</xdr:colOff>
      <xdr:row>35</xdr:row>
      <xdr:rowOff>131703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699827"/>
          <a:ext cx="698500" cy="422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134558</xdr:rowOff>
    </xdr:from>
    <xdr:to>
      <xdr:col>3</xdr:col>
      <xdr:colOff>955675</xdr:colOff>
      <xdr:row>35</xdr:row>
      <xdr:rowOff>236158</xdr:rowOff>
    </xdr:to>
    <xdr:sp macro="" textlink="">
      <xdr:nvSpPr>
        <xdr:cNvPr id="122" name="フローチャート : 判断 121">
          <a:extLst>
            <a:ext uri="{FF2B5EF4-FFF2-40B4-BE49-F238E27FC236}">
              <a16:creationId xmlns:a16="http://schemas.microsoft.com/office/drawing/2014/main" id="{00000000-0008-0000-0500-00007A000000}"/>
            </a:ext>
          </a:extLst>
        </xdr:cNvPr>
        <xdr:cNvSpPr/>
      </xdr:nvSpPr>
      <xdr:spPr bwMode="auto">
        <a:xfrm>
          <a:off x="4254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220935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83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89477</xdr:rowOff>
    </xdr:from>
    <xdr:to>
      <xdr:col>3</xdr:col>
      <xdr:colOff>206375</xdr:colOff>
      <xdr:row>35</xdr:row>
      <xdr:rowOff>157893</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699827"/>
          <a:ext cx="698500" cy="68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94618</xdr:rowOff>
    </xdr:from>
    <xdr:to>
      <xdr:col>3</xdr:col>
      <xdr:colOff>257175</xdr:colOff>
      <xdr:row>35</xdr:row>
      <xdr:rowOff>196218</xdr:rowOff>
    </xdr:to>
    <xdr:sp macro="" textlink="">
      <xdr:nvSpPr>
        <xdr:cNvPr id="125" name="フローチャート : 判断 124">
          <a:extLst>
            <a:ext uri="{FF2B5EF4-FFF2-40B4-BE49-F238E27FC236}">
              <a16:creationId xmlns:a16="http://schemas.microsoft.com/office/drawing/2014/main" id="{00000000-0008-0000-0500-00007D000000}"/>
            </a:ext>
          </a:extLst>
        </xdr:cNvPr>
        <xdr:cNvSpPr/>
      </xdr:nvSpPr>
      <xdr:spPr bwMode="auto">
        <a:xfrm>
          <a:off x="35560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180995</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79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42335</xdr:rowOff>
    </xdr:from>
    <xdr:to>
      <xdr:col>2</xdr:col>
      <xdr:colOff>692150</xdr:colOff>
      <xdr:row>35</xdr:row>
      <xdr:rowOff>143935</xdr:rowOff>
    </xdr:to>
    <xdr:sp macro="" textlink="">
      <xdr:nvSpPr>
        <xdr:cNvPr id="127" name="フローチャート : 判断 126">
          <a:extLst>
            <a:ext uri="{FF2B5EF4-FFF2-40B4-BE49-F238E27FC236}">
              <a16:creationId xmlns:a16="http://schemas.microsoft.com/office/drawing/2014/main" id="{00000000-0008-0000-0500-00007F000000}"/>
            </a:ext>
          </a:extLst>
        </xdr:cNvPr>
        <xdr:cNvSpPr/>
      </xdr:nvSpPr>
      <xdr:spPr bwMode="auto">
        <a:xfrm>
          <a:off x="28575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154112</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4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6281</xdr:rowOff>
    </xdr:from>
    <xdr:to>
      <xdr:col>5</xdr:col>
      <xdr:colOff>34925</xdr:colOff>
      <xdr:row>35</xdr:row>
      <xdr:rowOff>107881</xdr:rowOff>
    </xdr:to>
    <xdr:sp macro="" textlink="">
      <xdr:nvSpPr>
        <xdr:cNvPr id="134" name="円/楕円 133">
          <a:extLst>
            <a:ext uri="{FF2B5EF4-FFF2-40B4-BE49-F238E27FC236}">
              <a16:creationId xmlns:a16="http://schemas.microsoft.com/office/drawing/2014/main" id="{00000000-0008-0000-0500-000086000000}"/>
            </a:ext>
          </a:extLst>
        </xdr:cNvPr>
        <xdr:cNvSpPr/>
      </xdr:nvSpPr>
      <xdr:spPr bwMode="auto">
        <a:xfrm>
          <a:off x="5600700" y="6616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194258</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461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18,891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111502</xdr:rowOff>
    </xdr:from>
    <xdr:to>
      <xdr:col>4</xdr:col>
      <xdr:colOff>520700</xdr:colOff>
      <xdr:row>35</xdr:row>
      <xdr:rowOff>213102</xdr:rowOff>
    </xdr:to>
    <xdr:sp macro="" textlink="">
      <xdr:nvSpPr>
        <xdr:cNvPr id="136" name="円/楕円 135">
          <a:extLst>
            <a:ext uri="{FF2B5EF4-FFF2-40B4-BE49-F238E27FC236}">
              <a16:creationId xmlns:a16="http://schemas.microsoft.com/office/drawing/2014/main" id="{00000000-0008-0000-0500-000088000000}"/>
            </a:ext>
          </a:extLst>
        </xdr:cNvPr>
        <xdr:cNvSpPr/>
      </xdr:nvSpPr>
      <xdr:spPr bwMode="auto">
        <a:xfrm>
          <a:off x="4953000" y="6721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223279</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490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15,669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80903</xdr:rowOff>
    </xdr:from>
    <xdr:to>
      <xdr:col>3</xdr:col>
      <xdr:colOff>955675</xdr:colOff>
      <xdr:row>35</xdr:row>
      <xdr:rowOff>182503</xdr:rowOff>
    </xdr:to>
    <xdr:sp macro="" textlink="">
      <xdr:nvSpPr>
        <xdr:cNvPr id="138" name="円/楕円 137">
          <a:extLst>
            <a:ext uri="{FF2B5EF4-FFF2-40B4-BE49-F238E27FC236}">
              <a16:creationId xmlns:a16="http://schemas.microsoft.com/office/drawing/2014/main" id="{00000000-0008-0000-0500-00008A000000}"/>
            </a:ext>
          </a:extLst>
        </xdr:cNvPr>
        <xdr:cNvSpPr/>
      </xdr:nvSpPr>
      <xdr:spPr bwMode="auto">
        <a:xfrm>
          <a:off x="4254500" y="6691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192680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46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16,606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38677</xdr:rowOff>
    </xdr:from>
    <xdr:to>
      <xdr:col>3</xdr:col>
      <xdr:colOff>257175</xdr:colOff>
      <xdr:row>35</xdr:row>
      <xdr:rowOff>140277</xdr:rowOff>
    </xdr:to>
    <xdr:sp macro="" textlink="">
      <xdr:nvSpPr>
        <xdr:cNvPr id="140" name="円/楕円 139">
          <a:extLst>
            <a:ext uri="{FF2B5EF4-FFF2-40B4-BE49-F238E27FC236}">
              <a16:creationId xmlns:a16="http://schemas.microsoft.com/office/drawing/2014/main" id="{00000000-0008-0000-0500-00008C000000}"/>
            </a:ext>
          </a:extLst>
        </xdr:cNvPr>
        <xdr:cNvSpPr/>
      </xdr:nvSpPr>
      <xdr:spPr bwMode="auto">
        <a:xfrm>
          <a:off x="3556000" y="6649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150454</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41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17,899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107093</xdr:rowOff>
    </xdr:from>
    <xdr:to>
      <xdr:col>2</xdr:col>
      <xdr:colOff>692150</xdr:colOff>
      <xdr:row>35</xdr:row>
      <xdr:rowOff>208693</xdr:rowOff>
    </xdr:to>
    <xdr:sp macro="" textlink="">
      <xdr:nvSpPr>
        <xdr:cNvPr id="142" name="円/楕円 141">
          <a:extLst>
            <a:ext uri="{FF2B5EF4-FFF2-40B4-BE49-F238E27FC236}">
              <a16:creationId xmlns:a16="http://schemas.microsoft.com/office/drawing/2014/main" id="{00000000-0008-0000-0500-00008E000000}"/>
            </a:ext>
          </a:extLst>
        </xdr:cNvPr>
        <xdr:cNvSpPr/>
      </xdr:nvSpPr>
      <xdr:spPr bwMode="auto">
        <a:xfrm>
          <a:off x="2857500" y="6717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193470</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803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15,804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a:extLst xmlns:a="http://schemas.openxmlformats.org/drawingml/2006/main">
            <a:ext uri="{FF2B5EF4-FFF2-40B4-BE49-F238E27FC236}">
              <a16:creationId xmlns:a16="http://schemas.microsoft.com/office/drawing/2014/main" id="{0EE7295D-FB77-4A72-905E-125EB9FAB807}"/>
            </a:ext>
          </a:extLst>
        </cdr:cNvPr>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北海道七飯町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28,580
28,557
216.75
12,266,290
12,019,787
223,998
6,851,615
10,672,332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38.6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72015</xdr:rowOff>
    </xdr:from>
    <xdr:to>
      <xdr:col>6</xdr:col>
      <xdr:colOff>510540</xdr:colOff>
      <xdr:row>39</xdr:row>
      <xdr:rowOff>136576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86965"/>
          <a:ext cx="1270" cy="143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140403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8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35,164</a:t>
          </a:r>
          <a:endParaRPr kumimoji="1" lang="ja-JP" altLang="en-US" sz="1000" b="1">
            <a:latin typeface="ＭＳ Ｐゴシック"/>
          </a:endParaRPr>
        </a:p>
      </xdr:txBody>
    </xdr:sp>
    <xdr:clientData/>
  </xdr:oneCellAnchor>
  <xdr:twoCellAnchor>
    <xdr:from>
      <xdr:col>6</xdr:col>
      <xdr:colOff>422275</xdr:colOff>
      <xdr:row>39</xdr:row>
      <xdr:rowOff>136576</xdr:rowOff>
    </xdr:from>
    <xdr:to>
      <xdr:col>6</xdr:col>
      <xdr:colOff>600075</xdr:colOff>
      <xdr:row>39</xdr:row>
      <xdr:rowOff>136576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823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18692</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6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110,553</a:t>
          </a:r>
          <a:endParaRPr kumimoji="1" lang="ja-JP" altLang="en-US" sz="1000" b="1">
            <a:latin typeface="ＭＳ Ｐゴシック"/>
          </a:endParaRPr>
        </a:p>
      </xdr:txBody>
    </xdr:sp>
    <xdr:clientData/>
  </xdr:oneCellAnchor>
  <xdr:twoCellAnchor>
    <xdr:from>
      <xdr:col>6</xdr:col>
      <xdr:colOff>422275</xdr:colOff>
      <xdr:row>31</xdr:row>
      <xdr:rowOff>72015</xdr:rowOff>
    </xdr:from>
    <xdr:to>
      <xdr:col>6</xdr:col>
      <xdr:colOff>600075</xdr:colOff>
      <xdr:row>31</xdr:row>
      <xdr:rowOff>72015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8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67787</xdr:rowOff>
    </xdr:from>
    <xdr:to>
      <xdr:col>6</xdr:col>
      <xdr:colOff>511175</xdr:colOff>
      <xdr:row>38</xdr:row>
      <xdr:rowOff>84189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582887"/>
          <a:ext cx="838200" cy="1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67067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3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44190</xdr:rowOff>
    </xdr:from>
    <xdr:to>
      <xdr:col>6</xdr:col>
      <xdr:colOff>561975</xdr:colOff>
      <xdr:row>37</xdr:row>
      <xdr:rowOff>145790</xdr:rowOff>
    </xdr:to>
    <xdr:sp macro="" textlink="">
      <xdr:nvSpPr>
        <xdr:cNvPr id="63" name="フローチャート : 判断 62">
          <a:extLst>
            <a:ext uri="{FF2B5EF4-FFF2-40B4-BE49-F238E27FC236}">
              <a16:creationId xmlns:a16="http://schemas.microsoft.com/office/drawing/2014/main" id="{00000000-0008-0000-0600-00003F000000}"/>
            </a:ext>
          </a:extLst>
        </xdr:cNvPr>
        <xdr:cNvSpPr/>
      </xdr:nvSpPr>
      <xdr:spPr>
        <a:xfrm>
          <a:off x="45847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84189</xdr:rowOff>
    </xdr:from>
    <xdr:to>
      <xdr:col>5</xdr:col>
      <xdr:colOff>358775</xdr:colOff>
      <xdr:row>38</xdr:row>
      <xdr:rowOff>107524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599289"/>
          <a:ext cx="889000" cy="2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140087</xdr:rowOff>
    </xdr:from>
    <xdr:to>
      <xdr:col>5</xdr:col>
      <xdr:colOff>409575</xdr:colOff>
      <xdr:row>37</xdr:row>
      <xdr:rowOff>70237</xdr:rowOff>
    </xdr:to>
    <xdr:sp macro="" textlink="">
      <xdr:nvSpPr>
        <xdr:cNvPr id="65" name="フローチャート : 判断 64">
          <a:extLst>
            <a:ext uri="{FF2B5EF4-FFF2-40B4-BE49-F238E27FC236}">
              <a16:creationId xmlns:a16="http://schemas.microsoft.com/office/drawing/2014/main" id="{00000000-0008-0000-0600-000041000000}"/>
            </a:ext>
          </a:extLst>
        </xdr:cNvPr>
        <xdr:cNvSpPr/>
      </xdr:nvSpPr>
      <xdr:spPr>
        <a:xfrm>
          <a:off x="3746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86764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107524</xdr:rowOff>
    </xdr:from>
    <xdr:to>
      <xdr:col>4</xdr:col>
      <xdr:colOff>155575</xdr:colOff>
      <xdr:row>38</xdr:row>
      <xdr:rowOff>114040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622624"/>
          <a:ext cx="889000" cy="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151022</xdr:rowOff>
    </xdr:from>
    <xdr:to>
      <xdr:col>4</xdr:col>
      <xdr:colOff>206375</xdr:colOff>
      <xdr:row>37</xdr:row>
      <xdr:rowOff>81172</xdr:rowOff>
    </xdr:to>
    <xdr:sp macro="" textlink="">
      <xdr:nvSpPr>
        <xdr:cNvPr id="68" name="フローチャート : 判断 67">
          <a:extLst>
            <a:ext uri="{FF2B5EF4-FFF2-40B4-BE49-F238E27FC236}">
              <a16:creationId xmlns:a16="http://schemas.microsoft.com/office/drawing/2014/main" id="{00000000-0008-0000-0600-000044000000}"/>
            </a:ext>
          </a:extLst>
        </xdr:cNvPr>
        <xdr:cNvSpPr/>
      </xdr:nvSpPr>
      <xdr:spPr>
        <a:xfrm>
          <a:off x="2857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97699</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81217</xdr:rowOff>
    </xdr:from>
    <xdr:to>
      <xdr:col>2</xdr:col>
      <xdr:colOff>638175</xdr:colOff>
      <xdr:row>38</xdr:row>
      <xdr:rowOff>114040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596317"/>
          <a:ext cx="889000" cy="3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132067</xdr:rowOff>
    </xdr:from>
    <xdr:to>
      <xdr:col>3</xdr:col>
      <xdr:colOff>3175</xdr:colOff>
      <xdr:row>37</xdr:row>
      <xdr:rowOff>62217</xdr:rowOff>
    </xdr:to>
    <xdr:sp macro="" textlink="">
      <xdr:nvSpPr>
        <xdr:cNvPr id="71" name="フローチャート : 判断 70">
          <a:extLst>
            <a:ext uri="{FF2B5EF4-FFF2-40B4-BE49-F238E27FC236}">
              <a16:creationId xmlns:a16="http://schemas.microsoft.com/office/drawing/2014/main" id="{00000000-0008-0000-0600-000047000000}"/>
            </a:ext>
          </a:extLst>
        </xdr:cNvPr>
        <xdr:cNvSpPr/>
      </xdr:nvSpPr>
      <xdr:spPr>
        <a:xfrm>
          <a:off x="1968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78744</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107112</xdr:rowOff>
    </xdr:from>
    <xdr:to>
      <xdr:col>1</xdr:col>
      <xdr:colOff>485775</xdr:colOff>
      <xdr:row>37</xdr:row>
      <xdr:rowOff>37262</xdr:rowOff>
    </xdr:to>
    <xdr:sp macro="" textlink="">
      <xdr:nvSpPr>
        <xdr:cNvPr id="73" name="フローチャート : 判断 72">
          <a:extLst>
            <a:ext uri="{FF2B5EF4-FFF2-40B4-BE49-F238E27FC236}">
              <a16:creationId xmlns:a16="http://schemas.microsoft.com/office/drawing/2014/main" id="{00000000-0008-0000-0600-000049000000}"/>
            </a:ext>
          </a:extLst>
        </xdr:cNvPr>
        <xdr:cNvSpPr/>
      </xdr:nvSpPr>
      <xdr:spPr>
        <a:xfrm>
          <a:off x="1079500" y="62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53789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5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16987</xdr:rowOff>
    </xdr:from>
    <xdr:to>
      <xdr:col>6</xdr:col>
      <xdr:colOff>561975</xdr:colOff>
      <xdr:row>38</xdr:row>
      <xdr:rowOff>118587</xdr:rowOff>
    </xdr:to>
    <xdr:sp macro="" textlink="">
      <xdr:nvSpPr>
        <xdr:cNvPr id="80" name="円/楕円 79">
          <a:extLst>
            <a:ext uri="{FF2B5EF4-FFF2-40B4-BE49-F238E27FC236}">
              <a16:creationId xmlns:a16="http://schemas.microsoft.com/office/drawing/2014/main" id="{00000000-0008-0000-0600-000050000000}"/>
            </a:ext>
          </a:extLst>
        </xdr:cNvPr>
        <xdr:cNvSpPr/>
      </xdr:nvSpPr>
      <xdr:spPr>
        <a:xfrm>
          <a:off x="4584700" y="653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166864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51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47,775</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33389</xdr:rowOff>
    </xdr:from>
    <xdr:to>
      <xdr:col>5</xdr:col>
      <xdr:colOff>409575</xdr:colOff>
      <xdr:row>38</xdr:row>
      <xdr:rowOff>134989</xdr:rowOff>
    </xdr:to>
    <xdr:sp macro="" textlink="">
      <xdr:nvSpPr>
        <xdr:cNvPr id="82" name="円/楕円 81">
          <a:extLst>
            <a:ext uri="{FF2B5EF4-FFF2-40B4-BE49-F238E27FC236}">
              <a16:creationId xmlns:a16="http://schemas.microsoft.com/office/drawing/2014/main" id="{00000000-0008-0000-0600-000052000000}"/>
            </a:ext>
          </a:extLst>
        </xdr:cNvPr>
        <xdr:cNvSpPr/>
      </xdr:nvSpPr>
      <xdr:spPr>
        <a:xfrm>
          <a:off x="3746500" y="654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126116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64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46,914</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56724</xdr:rowOff>
    </xdr:from>
    <xdr:to>
      <xdr:col>4</xdr:col>
      <xdr:colOff>206375</xdr:colOff>
      <xdr:row>38</xdr:row>
      <xdr:rowOff>158324</xdr:rowOff>
    </xdr:to>
    <xdr:sp macro="" textlink="">
      <xdr:nvSpPr>
        <xdr:cNvPr id="84" name="円/楕円 83">
          <a:extLst>
            <a:ext uri="{FF2B5EF4-FFF2-40B4-BE49-F238E27FC236}">
              <a16:creationId xmlns:a16="http://schemas.microsoft.com/office/drawing/2014/main" id="{00000000-0008-0000-0600-000054000000}"/>
            </a:ext>
          </a:extLst>
        </xdr:cNvPr>
        <xdr:cNvSpPr/>
      </xdr:nvSpPr>
      <xdr:spPr>
        <a:xfrm>
          <a:off x="2857500" y="657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149451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6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45,689</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63240</xdr:rowOff>
    </xdr:from>
    <xdr:to>
      <xdr:col>3</xdr:col>
      <xdr:colOff>3175</xdr:colOff>
      <xdr:row>38</xdr:row>
      <xdr:rowOff>164840</xdr:rowOff>
    </xdr:to>
    <xdr:sp macro="" textlink="">
      <xdr:nvSpPr>
        <xdr:cNvPr id="86" name="円/楕円 85">
          <a:extLst>
            <a:ext uri="{FF2B5EF4-FFF2-40B4-BE49-F238E27FC236}">
              <a16:creationId xmlns:a16="http://schemas.microsoft.com/office/drawing/2014/main" id="{00000000-0008-0000-0600-000056000000}"/>
            </a:ext>
          </a:extLst>
        </xdr:cNvPr>
        <xdr:cNvSpPr/>
      </xdr:nvSpPr>
      <xdr:spPr>
        <a:xfrm>
          <a:off x="1968500" y="6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155967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7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45,347</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30417</xdr:rowOff>
    </xdr:from>
    <xdr:to>
      <xdr:col>1</xdr:col>
      <xdr:colOff>485775</xdr:colOff>
      <xdr:row>38</xdr:row>
      <xdr:rowOff>132017</xdr:rowOff>
    </xdr:to>
    <xdr:sp macro="" textlink="">
      <xdr:nvSpPr>
        <xdr:cNvPr id="88" name="円/楕円 87">
          <a:extLst>
            <a:ext uri="{FF2B5EF4-FFF2-40B4-BE49-F238E27FC236}">
              <a16:creationId xmlns:a16="http://schemas.microsoft.com/office/drawing/2014/main" id="{00000000-0008-0000-0600-000058000000}"/>
            </a:ext>
          </a:extLst>
        </xdr:cNvPr>
        <xdr:cNvSpPr/>
      </xdr:nvSpPr>
      <xdr:spPr>
        <a:xfrm>
          <a:off x="1079500" y="654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123144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3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47,070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153236</xdr:rowOff>
    </xdr:from>
    <xdr:to>
      <xdr:col>6</xdr:col>
      <xdr:colOff>510540</xdr:colOff>
      <xdr:row>58</xdr:row>
      <xdr:rowOff>55608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25736"/>
          <a:ext cx="1270" cy="127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59435</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0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33,150</a:t>
          </a:r>
          <a:endParaRPr kumimoji="1" lang="ja-JP" altLang="en-US" sz="1000" b="1">
            <a:latin typeface="ＭＳ Ｐゴシック"/>
          </a:endParaRPr>
        </a:p>
      </xdr:txBody>
    </xdr:sp>
    <xdr:clientData/>
  </xdr:oneCellAnchor>
  <xdr:twoCellAnchor>
    <xdr:from>
      <xdr:col>6</xdr:col>
      <xdr:colOff>422275</xdr:colOff>
      <xdr:row>58</xdr:row>
      <xdr:rowOff>55608</xdr:rowOff>
    </xdr:from>
    <xdr:to>
      <xdr:col>6</xdr:col>
      <xdr:colOff>600075</xdr:colOff>
      <xdr:row>58</xdr:row>
      <xdr:rowOff>55608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99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99913</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111,171</a:t>
          </a:r>
          <a:endParaRPr kumimoji="1" lang="ja-JP" altLang="en-US" sz="1000" b="1">
            <a:latin typeface="ＭＳ Ｐゴシック"/>
          </a:endParaRPr>
        </a:p>
      </xdr:txBody>
    </xdr:sp>
    <xdr:clientData/>
  </xdr:oneCellAnchor>
  <xdr:twoCellAnchor>
    <xdr:from>
      <xdr:col>6</xdr:col>
      <xdr:colOff>422275</xdr:colOff>
      <xdr:row>50</xdr:row>
      <xdr:rowOff>153236</xdr:rowOff>
    </xdr:from>
    <xdr:to>
      <xdr:col>6</xdr:col>
      <xdr:colOff>600075</xdr:colOff>
      <xdr:row>50</xdr:row>
      <xdr:rowOff>153236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2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36438</xdr:rowOff>
    </xdr:from>
    <xdr:to>
      <xdr:col>6</xdr:col>
      <xdr:colOff>511175</xdr:colOff>
      <xdr:row>56</xdr:row>
      <xdr:rowOff>138835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637638"/>
          <a:ext cx="838200" cy="10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161886</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91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12009</xdr:rowOff>
    </xdr:from>
    <xdr:to>
      <xdr:col>6</xdr:col>
      <xdr:colOff>561975</xdr:colOff>
      <xdr:row>56</xdr:row>
      <xdr:rowOff>113609</xdr:rowOff>
    </xdr:to>
    <xdr:sp macro="" textlink="">
      <xdr:nvSpPr>
        <xdr:cNvPr id="123" name="フローチャート : 判断 122">
          <a:extLst>
            <a:ext uri="{FF2B5EF4-FFF2-40B4-BE49-F238E27FC236}">
              <a16:creationId xmlns:a16="http://schemas.microsoft.com/office/drawing/2014/main" id="{00000000-0008-0000-0600-00007B000000}"/>
            </a:ext>
          </a:extLst>
        </xdr:cNvPr>
        <xdr:cNvSpPr/>
      </xdr:nvSpPr>
      <xdr:spPr>
        <a:xfrm>
          <a:off x="4584700" y="9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138835</xdr:rowOff>
    </xdr:from>
    <xdr:to>
      <xdr:col>5</xdr:col>
      <xdr:colOff>358775</xdr:colOff>
      <xdr:row>56</xdr:row>
      <xdr:rowOff>168111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740035"/>
          <a:ext cx="889000" cy="2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167816</xdr:rowOff>
    </xdr:from>
    <xdr:to>
      <xdr:col>5</xdr:col>
      <xdr:colOff>409575</xdr:colOff>
      <xdr:row>56</xdr:row>
      <xdr:rowOff>97966</xdr:rowOff>
    </xdr:to>
    <xdr:sp macro="" textlink="">
      <xdr:nvSpPr>
        <xdr:cNvPr id="125" name="フローチャート : 判断 124">
          <a:extLst>
            <a:ext uri="{FF2B5EF4-FFF2-40B4-BE49-F238E27FC236}">
              <a16:creationId xmlns:a16="http://schemas.microsoft.com/office/drawing/2014/main" id="{00000000-0008-0000-0600-00007D000000}"/>
            </a:ext>
          </a:extLst>
        </xdr:cNvPr>
        <xdr:cNvSpPr/>
      </xdr:nvSpPr>
      <xdr:spPr>
        <a:xfrm>
          <a:off x="3746500" y="95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114493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3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148632</xdr:rowOff>
    </xdr:from>
    <xdr:to>
      <xdr:col>4</xdr:col>
      <xdr:colOff>155575</xdr:colOff>
      <xdr:row>56</xdr:row>
      <xdr:rowOff>168111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749832"/>
          <a:ext cx="889000" cy="19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45107</xdr:rowOff>
    </xdr:from>
    <xdr:to>
      <xdr:col>4</xdr:col>
      <xdr:colOff>206375</xdr:colOff>
      <xdr:row>56</xdr:row>
      <xdr:rowOff>146707</xdr:rowOff>
    </xdr:to>
    <xdr:sp macro="" textlink="">
      <xdr:nvSpPr>
        <xdr:cNvPr id="128" name="フローチャート : 判断 127">
          <a:extLst>
            <a:ext uri="{FF2B5EF4-FFF2-40B4-BE49-F238E27FC236}">
              <a16:creationId xmlns:a16="http://schemas.microsoft.com/office/drawing/2014/main" id="{00000000-0008-0000-0600-000080000000}"/>
            </a:ext>
          </a:extLst>
        </xdr:cNvPr>
        <xdr:cNvSpPr/>
      </xdr:nvSpPr>
      <xdr:spPr>
        <a:xfrm>
          <a:off x="2857500" y="964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163234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2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121396</xdr:rowOff>
    </xdr:from>
    <xdr:to>
      <xdr:col>2</xdr:col>
      <xdr:colOff>638175</xdr:colOff>
      <xdr:row>56</xdr:row>
      <xdr:rowOff>148632</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722596"/>
          <a:ext cx="889000" cy="2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56602</xdr:rowOff>
    </xdr:from>
    <xdr:to>
      <xdr:col>3</xdr:col>
      <xdr:colOff>3175</xdr:colOff>
      <xdr:row>56</xdr:row>
      <xdr:rowOff>158202</xdr:rowOff>
    </xdr:to>
    <xdr:sp macro="" textlink="">
      <xdr:nvSpPr>
        <xdr:cNvPr id="131" name="フローチャート : 判断 130">
          <a:extLst>
            <a:ext uri="{FF2B5EF4-FFF2-40B4-BE49-F238E27FC236}">
              <a16:creationId xmlns:a16="http://schemas.microsoft.com/office/drawing/2014/main" id="{00000000-0008-0000-0600-000083000000}"/>
            </a:ext>
          </a:extLst>
        </xdr:cNvPr>
        <xdr:cNvSpPr/>
      </xdr:nvSpPr>
      <xdr:spPr>
        <a:xfrm>
          <a:off x="1968500" y="965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3279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43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20696</xdr:rowOff>
    </xdr:from>
    <xdr:to>
      <xdr:col>1</xdr:col>
      <xdr:colOff>485775</xdr:colOff>
      <xdr:row>56</xdr:row>
      <xdr:rowOff>122296</xdr:rowOff>
    </xdr:to>
    <xdr:sp macro="" textlink="">
      <xdr:nvSpPr>
        <xdr:cNvPr id="133" name="フローチャート : 判断 132">
          <a:extLst>
            <a:ext uri="{FF2B5EF4-FFF2-40B4-BE49-F238E27FC236}">
              <a16:creationId xmlns:a16="http://schemas.microsoft.com/office/drawing/2014/main" id="{00000000-0008-0000-0600-000085000000}"/>
            </a:ext>
          </a:extLst>
        </xdr:cNvPr>
        <xdr:cNvSpPr/>
      </xdr:nvSpPr>
      <xdr:spPr>
        <a:xfrm>
          <a:off x="1079500" y="96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138823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39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157088</xdr:rowOff>
    </xdr:from>
    <xdr:to>
      <xdr:col>6</xdr:col>
      <xdr:colOff>561975</xdr:colOff>
      <xdr:row>56</xdr:row>
      <xdr:rowOff>87238</xdr:rowOff>
    </xdr:to>
    <xdr:sp macro="" textlink="">
      <xdr:nvSpPr>
        <xdr:cNvPr id="140" name="円/楕円 139">
          <a:extLst>
            <a:ext uri="{FF2B5EF4-FFF2-40B4-BE49-F238E27FC236}">
              <a16:creationId xmlns:a16="http://schemas.microsoft.com/office/drawing/2014/main" id="{00000000-0008-0000-0600-00008C000000}"/>
            </a:ext>
          </a:extLst>
        </xdr:cNvPr>
        <xdr:cNvSpPr/>
      </xdr:nvSpPr>
      <xdr:spPr>
        <a:xfrm>
          <a:off x="4584700" y="958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8515</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43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55,324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88035</xdr:rowOff>
    </xdr:from>
    <xdr:to>
      <xdr:col>5</xdr:col>
      <xdr:colOff>409575</xdr:colOff>
      <xdr:row>57</xdr:row>
      <xdr:rowOff>18185</xdr:rowOff>
    </xdr:to>
    <xdr:sp macro="" textlink="">
      <xdr:nvSpPr>
        <xdr:cNvPr id="142" name="円/楕円 141">
          <a:extLst>
            <a:ext uri="{FF2B5EF4-FFF2-40B4-BE49-F238E27FC236}">
              <a16:creationId xmlns:a16="http://schemas.microsoft.com/office/drawing/2014/main" id="{00000000-0008-0000-0600-00008E000000}"/>
            </a:ext>
          </a:extLst>
        </xdr:cNvPr>
        <xdr:cNvSpPr/>
      </xdr:nvSpPr>
      <xdr:spPr>
        <a:xfrm>
          <a:off x="3746500" y="968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9312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78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49,053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117311</xdr:rowOff>
    </xdr:from>
    <xdr:to>
      <xdr:col>4</xdr:col>
      <xdr:colOff>206375</xdr:colOff>
      <xdr:row>57</xdr:row>
      <xdr:rowOff>47461</xdr:rowOff>
    </xdr:to>
    <xdr:sp macro="" textlink="">
      <xdr:nvSpPr>
        <xdr:cNvPr id="144" name="円/楕円 143">
          <a:extLst>
            <a:ext uri="{FF2B5EF4-FFF2-40B4-BE49-F238E27FC236}">
              <a16:creationId xmlns:a16="http://schemas.microsoft.com/office/drawing/2014/main" id="{00000000-0008-0000-0600-000090000000}"/>
            </a:ext>
          </a:extLst>
        </xdr:cNvPr>
        <xdr:cNvSpPr/>
      </xdr:nvSpPr>
      <xdr:spPr>
        <a:xfrm>
          <a:off x="2857500" y="971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38588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81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47,260</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97832</xdr:rowOff>
    </xdr:from>
    <xdr:to>
      <xdr:col>3</xdr:col>
      <xdr:colOff>3175</xdr:colOff>
      <xdr:row>57</xdr:row>
      <xdr:rowOff>27982</xdr:rowOff>
    </xdr:to>
    <xdr:sp macro="" textlink="">
      <xdr:nvSpPr>
        <xdr:cNvPr id="146" name="円/楕円 145">
          <a:extLst>
            <a:ext uri="{FF2B5EF4-FFF2-40B4-BE49-F238E27FC236}">
              <a16:creationId xmlns:a16="http://schemas.microsoft.com/office/drawing/2014/main" id="{00000000-0008-0000-0600-000092000000}"/>
            </a:ext>
          </a:extLst>
        </xdr:cNvPr>
        <xdr:cNvSpPr/>
      </xdr:nvSpPr>
      <xdr:spPr>
        <a:xfrm>
          <a:off x="1968500" y="969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19109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79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48,453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70596</xdr:rowOff>
    </xdr:from>
    <xdr:to>
      <xdr:col>1</xdr:col>
      <xdr:colOff>485775</xdr:colOff>
      <xdr:row>57</xdr:row>
      <xdr:rowOff>746</xdr:rowOff>
    </xdr:to>
    <xdr:sp macro="" textlink="">
      <xdr:nvSpPr>
        <xdr:cNvPr id="148" name="円/楕円 147">
          <a:extLst>
            <a:ext uri="{FF2B5EF4-FFF2-40B4-BE49-F238E27FC236}">
              <a16:creationId xmlns:a16="http://schemas.microsoft.com/office/drawing/2014/main" id="{00000000-0008-0000-0600-000094000000}"/>
            </a:ext>
          </a:extLst>
        </xdr:cNvPr>
        <xdr:cNvSpPr/>
      </xdr:nvSpPr>
      <xdr:spPr>
        <a:xfrm>
          <a:off x="1079500" y="967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163323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76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50,121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108306</xdr:rowOff>
    </xdr:from>
    <xdr:to>
      <xdr:col>6</xdr:col>
      <xdr:colOff>510540</xdr:colOff>
      <xdr:row>79</xdr:row>
      <xdr:rowOff>21513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09806"/>
          <a:ext cx="1270" cy="145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25340</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422275</xdr:colOff>
      <xdr:row>79</xdr:row>
      <xdr:rowOff>21513</xdr:rowOff>
    </xdr:from>
    <xdr:to>
      <xdr:col>6</xdr:col>
      <xdr:colOff>600075</xdr:colOff>
      <xdr:row>79</xdr:row>
      <xdr:rowOff>21513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54983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8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19,412</a:t>
          </a:r>
          <a:endParaRPr kumimoji="1" lang="ja-JP" altLang="en-US" sz="1000" b="1">
            <a:latin typeface="ＭＳ Ｐゴシック"/>
          </a:endParaRPr>
        </a:p>
      </xdr:txBody>
    </xdr:sp>
    <xdr:clientData/>
  </xdr:oneCellAnchor>
  <xdr:twoCellAnchor>
    <xdr:from>
      <xdr:col>6</xdr:col>
      <xdr:colOff>422275</xdr:colOff>
      <xdr:row>70</xdr:row>
      <xdr:rowOff>108306</xdr:rowOff>
    </xdr:from>
    <xdr:to>
      <xdr:col>6</xdr:col>
      <xdr:colOff>600075</xdr:colOff>
      <xdr:row>70</xdr:row>
      <xdr:rowOff>108306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0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70206</xdr:rowOff>
    </xdr:from>
    <xdr:to>
      <xdr:col>6</xdr:col>
      <xdr:colOff>511175</xdr:colOff>
      <xdr:row>77</xdr:row>
      <xdr:rowOff>23343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2928956"/>
          <a:ext cx="838200" cy="29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48277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49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69850</xdr:rowOff>
    </xdr:from>
    <xdr:to>
      <xdr:col>6</xdr:col>
      <xdr:colOff>561975</xdr:colOff>
      <xdr:row>78</xdr:row>
      <xdr:rowOff>0</xdr:rowOff>
    </xdr:to>
    <xdr:sp macro="" textlink="">
      <xdr:nvSpPr>
        <xdr:cNvPr id="180" name="フローチャート : 判断 179">
          <a:extLst>
            <a:ext uri="{FF2B5EF4-FFF2-40B4-BE49-F238E27FC236}">
              <a16:creationId xmlns:a16="http://schemas.microsoft.com/office/drawing/2014/main" id="{00000000-0008-0000-0600-0000B4000000}"/>
            </a:ext>
          </a:extLst>
        </xdr:cNvPr>
        <xdr:cNvSpPr/>
      </xdr:nvSpPr>
      <xdr:spPr>
        <a:xfrm>
          <a:off x="45847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141681</xdr:rowOff>
    </xdr:from>
    <xdr:to>
      <xdr:col>5</xdr:col>
      <xdr:colOff>358775</xdr:colOff>
      <xdr:row>77</xdr:row>
      <xdr:rowOff>23343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171881"/>
          <a:ext cx="889000" cy="5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51563</xdr:rowOff>
    </xdr:from>
    <xdr:to>
      <xdr:col>5</xdr:col>
      <xdr:colOff>409575</xdr:colOff>
      <xdr:row>77</xdr:row>
      <xdr:rowOff>153163</xdr:rowOff>
    </xdr:to>
    <xdr:sp macro="" textlink="">
      <xdr:nvSpPr>
        <xdr:cNvPr id="182" name="フローチャート : 判断 181">
          <a:extLst>
            <a:ext uri="{FF2B5EF4-FFF2-40B4-BE49-F238E27FC236}">
              <a16:creationId xmlns:a16="http://schemas.microsoft.com/office/drawing/2014/main" id="{00000000-0008-0000-0600-0000B6000000}"/>
            </a:ext>
          </a:extLst>
        </xdr:cNvPr>
        <xdr:cNvSpPr/>
      </xdr:nvSpPr>
      <xdr:spPr>
        <a:xfrm>
          <a:off x="3746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144290</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7" y="13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80263</xdr:rowOff>
    </xdr:from>
    <xdr:to>
      <xdr:col>4</xdr:col>
      <xdr:colOff>155575</xdr:colOff>
      <xdr:row>76</xdr:row>
      <xdr:rowOff>141681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110463"/>
          <a:ext cx="889000" cy="6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68631</xdr:rowOff>
    </xdr:from>
    <xdr:to>
      <xdr:col>4</xdr:col>
      <xdr:colOff>206375</xdr:colOff>
      <xdr:row>77</xdr:row>
      <xdr:rowOff>170231</xdr:rowOff>
    </xdr:to>
    <xdr:sp macro="" textlink="">
      <xdr:nvSpPr>
        <xdr:cNvPr id="185" name="フローチャート : 判断 184">
          <a:extLst>
            <a:ext uri="{FF2B5EF4-FFF2-40B4-BE49-F238E27FC236}">
              <a16:creationId xmlns:a16="http://schemas.microsoft.com/office/drawing/2014/main" id="{00000000-0008-0000-0600-0000B9000000}"/>
            </a:ext>
          </a:extLst>
        </xdr:cNvPr>
        <xdr:cNvSpPr/>
      </xdr:nvSpPr>
      <xdr:spPr>
        <a:xfrm>
          <a:off x="2857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161358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7" y="1336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57556</xdr:rowOff>
    </xdr:from>
    <xdr:to>
      <xdr:col>2</xdr:col>
      <xdr:colOff>638175</xdr:colOff>
      <xdr:row>76</xdr:row>
      <xdr:rowOff>80263</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2916306"/>
          <a:ext cx="889000" cy="19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58496</xdr:rowOff>
    </xdr:from>
    <xdr:to>
      <xdr:col>3</xdr:col>
      <xdr:colOff>3175</xdr:colOff>
      <xdr:row>77</xdr:row>
      <xdr:rowOff>160096</xdr:rowOff>
    </xdr:to>
    <xdr:sp macro="" textlink="">
      <xdr:nvSpPr>
        <xdr:cNvPr id="188" name="フローチャート : 判断 187">
          <a:extLst>
            <a:ext uri="{FF2B5EF4-FFF2-40B4-BE49-F238E27FC236}">
              <a16:creationId xmlns:a16="http://schemas.microsoft.com/office/drawing/2014/main" id="{00000000-0008-0000-0600-0000BC000000}"/>
            </a:ext>
          </a:extLst>
        </xdr:cNvPr>
        <xdr:cNvSpPr/>
      </xdr:nvSpPr>
      <xdr:spPr>
        <a:xfrm>
          <a:off x="1968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151223</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7" y="13352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74270</xdr:rowOff>
    </xdr:from>
    <xdr:to>
      <xdr:col>1</xdr:col>
      <xdr:colOff>485775</xdr:colOff>
      <xdr:row>78</xdr:row>
      <xdr:rowOff>4420</xdr:rowOff>
    </xdr:to>
    <xdr:sp macro="" textlink="">
      <xdr:nvSpPr>
        <xdr:cNvPr id="190" name="フローチャート : 判断 189">
          <a:extLst>
            <a:ext uri="{FF2B5EF4-FFF2-40B4-BE49-F238E27FC236}">
              <a16:creationId xmlns:a16="http://schemas.microsoft.com/office/drawing/2014/main" id="{00000000-0008-0000-0600-0000BE000000}"/>
            </a:ext>
          </a:extLst>
        </xdr:cNvPr>
        <xdr:cNvSpPr/>
      </xdr:nvSpPr>
      <xdr:spPr>
        <a:xfrm>
          <a:off x="1079500" y="132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166997</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7" y="1336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19406</xdr:rowOff>
    </xdr:from>
    <xdr:to>
      <xdr:col>6</xdr:col>
      <xdr:colOff>561975</xdr:colOff>
      <xdr:row>75</xdr:row>
      <xdr:rowOff>121006</xdr:rowOff>
    </xdr:to>
    <xdr:sp macro="" textlink="">
      <xdr:nvSpPr>
        <xdr:cNvPr id="197" name="円/楕円 196">
          <a:extLst>
            <a:ext uri="{FF2B5EF4-FFF2-40B4-BE49-F238E27FC236}">
              <a16:creationId xmlns:a16="http://schemas.microsoft.com/office/drawing/2014/main" id="{00000000-0008-0000-0600-0000C5000000}"/>
            </a:ext>
          </a:extLst>
        </xdr:cNvPr>
        <xdr:cNvSpPr/>
      </xdr:nvSpPr>
      <xdr:spPr>
        <a:xfrm>
          <a:off x="4584700" y="1287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42283</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729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8,662</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143993</xdr:rowOff>
    </xdr:from>
    <xdr:to>
      <xdr:col>5</xdr:col>
      <xdr:colOff>409575</xdr:colOff>
      <xdr:row>77</xdr:row>
      <xdr:rowOff>74143</xdr:rowOff>
    </xdr:to>
    <xdr:sp macro="" textlink="">
      <xdr:nvSpPr>
        <xdr:cNvPr id="199" name="円/楕円 198">
          <a:extLst>
            <a:ext uri="{FF2B5EF4-FFF2-40B4-BE49-F238E27FC236}">
              <a16:creationId xmlns:a16="http://schemas.microsoft.com/office/drawing/2014/main" id="{00000000-0008-0000-0600-0000C7000000}"/>
            </a:ext>
          </a:extLst>
        </xdr:cNvPr>
        <xdr:cNvSpPr/>
      </xdr:nvSpPr>
      <xdr:spPr>
        <a:xfrm>
          <a:off x="3746500" y="1317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90670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7" y="12949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90881</xdr:rowOff>
    </xdr:from>
    <xdr:to>
      <xdr:col>4</xdr:col>
      <xdr:colOff>206375</xdr:colOff>
      <xdr:row>77</xdr:row>
      <xdr:rowOff>21031</xdr:rowOff>
    </xdr:to>
    <xdr:sp macro="" textlink="">
      <xdr:nvSpPr>
        <xdr:cNvPr id="201" name="円/楕円 200">
          <a:extLst>
            <a:ext uri="{FF2B5EF4-FFF2-40B4-BE49-F238E27FC236}">
              <a16:creationId xmlns:a16="http://schemas.microsoft.com/office/drawing/2014/main" id="{00000000-0008-0000-0600-0000C9000000}"/>
            </a:ext>
          </a:extLst>
        </xdr:cNvPr>
        <xdr:cNvSpPr/>
      </xdr:nvSpPr>
      <xdr:spPr>
        <a:xfrm>
          <a:off x="2857500" y="1312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37558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7" y="12896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5,474</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29463</xdr:rowOff>
    </xdr:from>
    <xdr:to>
      <xdr:col>3</xdr:col>
      <xdr:colOff>3175</xdr:colOff>
      <xdr:row>76</xdr:row>
      <xdr:rowOff>131063</xdr:rowOff>
    </xdr:to>
    <xdr:sp macro="" textlink="">
      <xdr:nvSpPr>
        <xdr:cNvPr id="203" name="円/楕円 202">
          <a:extLst>
            <a:ext uri="{FF2B5EF4-FFF2-40B4-BE49-F238E27FC236}">
              <a16:creationId xmlns:a16="http://schemas.microsoft.com/office/drawing/2014/main" id="{00000000-0008-0000-0600-0000CB000000}"/>
            </a:ext>
          </a:extLst>
        </xdr:cNvPr>
        <xdr:cNvSpPr/>
      </xdr:nvSpPr>
      <xdr:spPr>
        <a:xfrm>
          <a:off x="1968500" y="1305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147591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7" y="1283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6,280</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6756</xdr:rowOff>
    </xdr:from>
    <xdr:to>
      <xdr:col>1</xdr:col>
      <xdr:colOff>485775</xdr:colOff>
      <xdr:row>75</xdr:row>
      <xdr:rowOff>108356</xdr:rowOff>
    </xdr:to>
    <xdr:sp macro="" textlink="">
      <xdr:nvSpPr>
        <xdr:cNvPr id="205" name="円/楕円 204">
          <a:extLst>
            <a:ext uri="{FF2B5EF4-FFF2-40B4-BE49-F238E27FC236}">
              <a16:creationId xmlns:a16="http://schemas.microsoft.com/office/drawing/2014/main" id="{00000000-0008-0000-0600-0000CD000000}"/>
            </a:ext>
          </a:extLst>
        </xdr:cNvPr>
        <xdr:cNvSpPr/>
      </xdr:nvSpPr>
      <xdr:spPr>
        <a:xfrm>
          <a:off x="1079500" y="1286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124883</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7" y="1264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117,096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72682</xdr:rowOff>
    </xdr:from>
    <xdr:to>
      <xdr:col>6</xdr:col>
      <xdr:colOff>510540</xdr:colOff>
      <xdr:row>99</xdr:row>
      <xdr:rowOff>105563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674632"/>
          <a:ext cx="1270" cy="140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109390</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8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36,792</a:t>
          </a:r>
          <a:endParaRPr kumimoji="1" lang="ja-JP" altLang="en-US" sz="1000" b="1">
            <a:latin typeface="ＭＳ Ｐゴシック"/>
          </a:endParaRPr>
        </a:p>
      </xdr:txBody>
    </xdr:sp>
    <xdr:clientData/>
  </xdr:oneCellAnchor>
  <xdr:twoCellAnchor>
    <xdr:from>
      <xdr:col>6</xdr:col>
      <xdr:colOff>422275</xdr:colOff>
      <xdr:row>99</xdr:row>
      <xdr:rowOff>105563</xdr:rowOff>
    </xdr:from>
    <xdr:to>
      <xdr:col>6</xdr:col>
      <xdr:colOff>600075</xdr:colOff>
      <xdr:row>99</xdr:row>
      <xdr:rowOff>105563</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7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19359</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44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110,518</a:t>
          </a:r>
          <a:endParaRPr kumimoji="1" lang="ja-JP" altLang="en-US" sz="1000" b="1">
            <a:latin typeface="ＭＳ Ｐゴシック"/>
          </a:endParaRPr>
        </a:p>
      </xdr:txBody>
    </xdr:sp>
    <xdr:clientData/>
  </xdr:oneCellAnchor>
  <xdr:twoCellAnchor>
    <xdr:from>
      <xdr:col>6</xdr:col>
      <xdr:colOff>422275</xdr:colOff>
      <xdr:row>91</xdr:row>
      <xdr:rowOff>72682</xdr:rowOff>
    </xdr:from>
    <xdr:to>
      <xdr:col>6</xdr:col>
      <xdr:colOff>600075</xdr:colOff>
      <xdr:row>91</xdr:row>
      <xdr:rowOff>72682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67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62719</xdr:rowOff>
    </xdr:from>
    <xdr:to>
      <xdr:col>6</xdr:col>
      <xdr:colOff>511175</xdr:colOff>
      <xdr:row>95</xdr:row>
      <xdr:rowOff>131260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350469"/>
          <a:ext cx="838200" cy="6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110971</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57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132544</xdr:rowOff>
    </xdr:from>
    <xdr:to>
      <xdr:col>6</xdr:col>
      <xdr:colOff>561975</xdr:colOff>
      <xdr:row>97</xdr:row>
      <xdr:rowOff>62694</xdr:rowOff>
    </xdr:to>
    <xdr:sp macro="" textlink="">
      <xdr:nvSpPr>
        <xdr:cNvPr id="238" name="フローチャート : 判断 237">
          <a:extLst>
            <a:ext uri="{FF2B5EF4-FFF2-40B4-BE49-F238E27FC236}">
              <a16:creationId xmlns:a16="http://schemas.microsoft.com/office/drawing/2014/main" id="{00000000-0008-0000-0600-0000EE000000}"/>
            </a:ext>
          </a:extLst>
        </xdr:cNvPr>
        <xdr:cNvSpPr/>
      </xdr:nvSpPr>
      <xdr:spPr>
        <a:xfrm>
          <a:off x="45847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131260</xdr:rowOff>
    </xdr:from>
    <xdr:to>
      <xdr:col>5</xdr:col>
      <xdr:colOff>358775</xdr:colOff>
      <xdr:row>96</xdr:row>
      <xdr:rowOff>82265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419010"/>
          <a:ext cx="889000" cy="12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23121</xdr:rowOff>
    </xdr:from>
    <xdr:to>
      <xdr:col>5</xdr:col>
      <xdr:colOff>409575</xdr:colOff>
      <xdr:row>97</xdr:row>
      <xdr:rowOff>124721</xdr:rowOff>
    </xdr:to>
    <xdr:sp macro="" textlink="">
      <xdr:nvSpPr>
        <xdr:cNvPr id="240" name="フローチャート : 判断 239">
          <a:extLst>
            <a:ext uri="{FF2B5EF4-FFF2-40B4-BE49-F238E27FC236}">
              <a16:creationId xmlns:a16="http://schemas.microsoft.com/office/drawing/2014/main" id="{00000000-0008-0000-0600-0000F0000000}"/>
            </a:ext>
          </a:extLst>
        </xdr:cNvPr>
        <xdr:cNvSpPr/>
      </xdr:nvSpPr>
      <xdr:spPr>
        <a:xfrm>
          <a:off x="3746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115848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7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82265</xdr:rowOff>
    </xdr:from>
    <xdr:to>
      <xdr:col>4</xdr:col>
      <xdr:colOff>155575</xdr:colOff>
      <xdr:row>96</xdr:row>
      <xdr:rowOff>122079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541465"/>
          <a:ext cx="889000" cy="3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130772</xdr:rowOff>
    </xdr:from>
    <xdr:to>
      <xdr:col>4</xdr:col>
      <xdr:colOff>206375</xdr:colOff>
      <xdr:row>98</xdr:row>
      <xdr:rowOff>60922</xdr:rowOff>
    </xdr:to>
    <xdr:sp macro="" textlink="">
      <xdr:nvSpPr>
        <xdr:cNvPr id="243" name="フローチャート : 判断 242">
          <a:extLst>
            <a:ext uri="{FF2B5EF4-FFF2-40B4-BE49-F238E27FC236}">
              <a16:creationId xmlns:a16="http://schemas.microsoft.com/office/drawing/2014/main" id="{00000000-0008-0000-0600-0000F3000000}"/>
            </a:ext>
          </a:extLst>
        </xdr:cNvPr>
        <xdr:cNvSpPr/>
      </xdr:nvSpPr>
      <xdr:spPr>
        <a:xfrm>
          <a:off x="2857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52049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85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122079</xdr:rowOff>
    </xdr:from>
    <xdr:to>
      <xdr:col>2</xdr:col>
      <xdr:colOff>638175</xdr:colOff>
      <xdr:row>97</xdr:row>
      <xdr:rowOff>47516</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581279"/>
          <a:ext cx="889000" cy="9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145535</xdr:rowOff>
    </xdr:from>
    <xdr:to>
      <xdr:col>3</xdr:col>
      <xdr:colOff>3175</xdr:colOff>
      <xdr:row>98</xdr:row>
      <xdr:rowOff>75685</xdr:rowOff>
    </xdr:to>
    <xdr:sp macro="" textlink="">
      <xdr:nvSpPr>
        <xdr:cNvPr id="246" name="フローチャート : 判断 245">
          <a:extLst>
            <a:ext uri="{FF2B5EF4-FFF2-40B4-BE49-F238E27FC236}">
              <a16:creationId xmlns:a16="http://schemas.microsoft.com/office/drawing/2014/main" id="{00000000-0008-0000-0600-0000F6000000}"/>
            </a:ext>
          </a:extLst>
        </xdr:cNvPr>
        <xdr:cNvSpPr/>
      </xdr:nvSpPr>
      <xdr:spPr>
        <a:xfrm>
          <a:off x="1968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66812</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86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155023</xdr:rowOff>
    </xdr:from>
    <xdr:to>
      <xdr:col>1</xdr:col>
      <xdr:colOff>485775</xdr:colOff>
      <xdr:row>98</xdr:row>
      <xdr:rowOff>85173</xdr:rowOff>
    </xdr:to>
    <xdr:sp macro="" textlink="">
      <xdr:nvSpPr>
        <xdr:cNvPr id="248" name="フローチャート : 判断 247">
          <a:extLst>
            <a:ext uri="{FF2B5EF4-FFF2-40B4-BE49-F238E27FC236}">
              <a16:creationId xmlns:a16="http://schemas.microsoft.com/office/drawing/2014/main" id="{00000000-0008-0000-0600-0000F8000000}"/>
            </a:ext>
          </a:extLst>
        </xdr:cNvPr>
        <xdr:cNvSpPr/>
      </xdr:nvSpPr>
      <xdr:spPr>
        <a:xfrm>
          <a:off x="1079500" y="1678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76300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87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11919</xdr:rowOff>
    </xdr:from>
    <xdr:to>
      <xdr:col>6</xdr:col>
      <xdr:colOff>561975</xdr:colOff>
      <xdr:row>95</xdr:row>
      <xdr:rowOff>113519</xdr:rowOff>
    </xdr:to>
    <xdr:sp macro="" textlink="">
      <xdr:nvSpPr>
        <xdr:cNvPr id="255" name="円/楕円 254">
          <a:extLst>
            <a:ext uri="{FF2B5EF4-FFF2-40B4-BE49-F238E27FC236}">
              <a16:creationId xmlns:a16="http://schemas.microsoft.com/office/drawing/2014/main" id="{00000000-0008-0000-0600-0000FF000000}"/>
            </a:ext>
          </a:extLst>
        </xdr:cNvPr>
        <xdr:cNvSpPr/>
      </xdr:nvSpPr>
      <xdr:spPr>
        <a:xfrm>
          <a:off x="4584700" y="1629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34796</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15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75,041</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80460</xdr:rowOff>
    </xdr:from>
    <xdr:to>
      <xdr:col>5</xdr:col>
      <xdr:colOff>409575</xdr:colOff>
      <xdr:row>96</xdr:row>
      <xdr:rowOff>10610</xdr:rowOff>
    </xdr:to>
    <xdr:sp macro="" textlink="">
      <xdr:nvSpPr>
        <xdr:cNvPr id="257" name="円/楕円 256">
          <a:extLst>
            <a:ext uri="{FF2B5EF4-FFF2-40B4-BE49-F238E27FC236}">
              <a16:creationId xmlns:a16="http://schemas.microsoft.com/office/drawing/2014/main" id="{00000000-0008-0000-0600-000001010000}"/>
            </a:ext>
          </a:extLst>
        </xdr:cNvPr>
        <xdr:cNvSpPr/>
      </xdr:nvSpPr>
      <xdr:spPr>
        <a:xfrm>
          <a:off x="3746500" y="1636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27137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14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71,443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31465</xdr:rowOff>
    </xdr:from>
    <xdr:to>
      <xdr:col>4</xdr:col>
      <xdr:colOff>206375</xdr:colOff>
      <xdr:row>96</xdr:row>
      <xdr:rowOff>133065</xdr:rowOff>
    </xdr:to>
    <xdr:sp macro="" textlink="">
      <xdr:nvSpPr>
        <xdr:cNvPr id="259" name="円/楕円 258">
          <a:extLst>
            <a:ext uri="{FF2B5EF4-FFF2-40B4-BE49-F238E27FC236}">
              <a16:creationId xmlns:a16="http://schemas.microsoft.com/office/drawing/2014/main" id="{00000000-0008-0000-0600-000003010000}"/>
            </a:ext>
          </a:extLst>
        </xdr:cNvPr>
        <xdr:cNvSpPr/>
      </xdr:nvSpPr>
      <xdr:spPr>
        <a:xfrm>
          <a:off x="2857500" y="1649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149592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265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65,015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71279</xdr:rowOff>
    </xdr:from>
    <xdr:to>
      <xdr:col>3</xdr:col>
      <xdr:colOff>3175</xdr:colOff>
      <xdr:row>97</xdr:row>
      <xdr:rowOff>1429</xdr:rowOff>
    </xdr:to>
    <xdr:sp macro="" textlink="">
      <xdr:nvSpPr>
        <xdr:cNvPr id="261" name="円/楕円 260">
          <a:extLst>
            <a:ext uri="{FF2B5EF4-FFF2-40B4-BE49-F238E27FC236}">
              <a16:creationId xmlns:a16="http://schemas.microsoft.com/office/drawing/2014/main" id="{00000000-0008-0000-0600-000005010000}"/>
            </a:ext>
          </a:extLst>
        </xdr:cNvPr>
        <xdr:cNvSpPr/>
      </xdr:nvSpPr>
      <xdr:spPr>
        <a:xfrm>
          <a:off x="1968500" y="1653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17956</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30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62,925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168166</xdr:rowOff>
    </xdr:from>
    <xdr:to>
      <xdr:col>1</xdr:col>
      <xdr:colOff>485775</xdr:colOff>
      <xdr:row>97</xdr:row>
      <xdr:rowOff>98316</xdr:rowOff>
    </xdr:to>
    <xdr:sp macro="" textlink="">
      <xdr:nvSpPr>
        <xdr:cNvPr id="263" name="円/楕円 262">
          <a:extLst>
            <a:ext uri="{FF2B5EF4-FFF2-40B4-BE49-F238E27FC236}">
              <a16:creationId xmlns:a16="http://schemas.microsoft.com/office/drawing/2014/main" id="{00000000-0008-0000-0600-000007010000}"/>
            </a:ext>
          </a:extLst>
        </xdr:cNvPr>
        <xdr:cNvSpPr/>
      </xdr:nvSpPr>
      <xdr:spPr>
        <a:xfrm>
          <a:off x="1079500" y="1662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114843</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40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57,839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66,956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1778</xdr:rowOff>
    </xdr:from>
    <xdr:to>
      <xdr:col>15</xdr:col>
      <xdr:colOff>180340</xdr:colOff>
      <xdr:row>38</xdr:row>
      <xdr:rowOff>133201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16728"/>
          <a:ext cx="1270" cy="1331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137028</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5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12,597</a:t>
          </a:r>
          <a:endParaRPr kumimoji="1" lang="ja-JP" altLang="en-US" sz="1000" b="1">
            <a:latin typeface="ＭＳ Ｐゴシック"/>
          </a:endParaRPr>
        </a:p>
      </xdr:txBody>
    </xdr:sp>
    <xdr:clientData/>
  </xdr:oneCellAnchor>
  <xdr:twoCellAnchor>
    <xdr:from>
      <xdr:col>15</xdr:col>
      <xdr:colOff>92075</xdr:colOff>
      <xdr:row>38</xdr:row>
      <xdr:rowOff>133201</xdr:rowOff>
    </xdr:from>
    <xdr:to>
      <xdr:col>15</xdr:col>
      <xdr:colOff>269875</xdr:colOff>
      <xdr:row>38</xdr:row>
      <xdr:rowOff>133201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4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119905</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09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134,920</a:t>
          </a:r>
          <a:endParaRPr kumimoji="1" lang="ja-JP" altLang="en-US" sz="1000" b="1">
            <a:latin typeface="ＭＳ Ｐゴシック"/>
          </a:endParaRPr>
        </a:p>
      </xdr:txBody>
    </xdr:sp>
    <xdr:clientData/>
  </xdr:oneCellAnchor>
  <xdr:twoCellAnchor>
    <xdr:from>
      <xdr:col>15</xdr:col>
      <xdr:colOff>92075</xdr:colOff>
      <xdr:row>31</xdr:row>
      <xdr:rowOff>1778</xdr:rowOff>
    </xdr:from>
    <xdr:to>
      <xdr:col>15</xdr:col>
      <xdr:colOff>269875</xdr:colOff>
      <xdr:row>31</xdr:row>
      <xdr:rowOff>1778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16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120454</xdr:rowOff>
    </xdr:from>
    <xdr:to>
      <xdr:col>15</xdr:col>
      <xdr:colOff>180975</xdr:colOff>
      <xdr:row>36</xdr:row>
      <xdr:rowOff>163475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292654"/>
          <a:ext cx="838200" cy="43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84483</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256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106056</xdr:rowOff>
    </xdr:from>
    <xdr:to>
      <xdr:col>15</xdr:col>
      <xdr:colOff>231775</xdr:colOff>
      <xdr:row>37</xdr:row>
      <xdr:rowOff>36206</xdr:rowOff>
    </xdr:to>
    <xdr:sp macro="" textlink="">
      <xdr:nvSpPr>
        <xdr:cNvPr id="297" name="フローチャート : 判断 296">
          <a:extLst>
            <a:ext uri="{FF2B5EF4-FFF2-40B4-BE49-F238E27FC236}">
              <a16:creationId xmlns:a16="http://schemas.microsoft.com/office/drawing/2014/main" id="{00000000-0008-0000-0600-000029010000}"/>
            </a:ext>
          </a:extLst>
        </xdr:cNvPr>
        <xdr:cNvSpPr/>
      </xdr:nvSpPr>
      <xdr:spPr>
        <a:xfrm>
          <a:off x="104267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161711</xdr:rowOff>
    </xdr:from>
    <xdr:to>
      <xdr:col>14</xdr:col>
      <xdr:colOff>28575</xdr:colOff>
      <xdr:row>36</xdr:row>
      <xdr:rowOff>163475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6333911"/>
          <a:ext cx="889000" cy="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124333</xdr:rowOff>
    </xdr:from>
    <xdr:to>
      <xdr:col>14</xdr:col>
      <xdr:colOff>79375</xdr:colOff>
      <xdr:row>37</xdr:row>
      <xdr:rowOff>54483</xdr:rowOff>
    </xdr:to>
    <xdr:sp macro="" textlink="">
      <xdr:nvSpPr>
        <xdr:cNvPr id="299" name="フローチャート : 判断 298">
          <a:extLst>
            <a:ext uri="{FF2B5EF4-FFF2-40B4-BE49-F238E27FC236}">
              <a16:creationId xmlns:a16="http://schemas.microsoft.com/office/drawing/2014/main" id="{00000000-0008-0000-0600-00002B010000}"/>
            </a:ext>
          </a:extLst>
        </xdr:cNvPr>
        <xdr:cNvSpPr/>
      </xdr:nvSpPr>
      <xdr:spPr>
        <a:xfrm>
          <a:off x="9588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45610</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38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161711</xdr:rowOff>
    </xdr:from>
    <xdr:to>
      <xdr:col>12</xdr:col>
      <xdr:colOff>511175</xdr:colOff>
      <xdr:row>37</xdr:row>
      <xdr:rowOff>11902</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333911"/>
          <a:ext cx="889000" cy="2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87452</xdr:rowOff>
    </xdr:from>
    <xdr:to>
      <xdr:col>12</xdr:col>
      <xdr:colOff>561975</xdr:colOff>
      <xdr:row>37</xdr:row>
      <xdr:rowOff>17602</xdr:rowOff>
    </xdr:to>
    <xdr:sp macro="" textlink="">
      <xdr:nvSpPr>
        <xdr:cNvPr id="302" name="フローチャート : 判断 301">
          <a:extLst>
            <a:ext uri="{FF2B5EF4-FFF2-40B4-BE49-F238E27FC236}">
              <a16:creationId xmlns:a16="http://schemas.microsoft.com/office/drawing/2014/main" id="{00000000-0008-0000-0600-00002E010000}"/>
            </a:ext>
          </a:extLst>
        </xdr:cNvPr>
        <xdr:cNvSpPr/>
      </xdr:nvSpPr>
      <xdr:spPr>
        <a:xfrm>
          <a:off x="8699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34129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03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11902</xdr:rowOff>
    </xdr:from>
    <xdr:to>
      <xdr:col>11</xdr:col>
      <xdr:colOff>307975</xdr:colOff>
      <xdr:row>37</xdr:row>
      <xdr:rowOff>22875</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355552"/>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117758</xdr:rowOff>
    </xdr:from>
    <xdr:to>
      <xdr:col>11</xdr:col>
      <xdr:colOff>358775</xdr:colOff>
      <xdr:row>37</xdr:row>
      <xdr:rowOff>47908</xdr:rowOff>
    </xdr:to>
    <xdr:sp macro="" textlink="">
      <xdr:nvSpPr>
        <xdr:cNvPr id="305" name="フローチャート : 判断 304">
          <a:extLst>
            <a:ext uri="{FF2B5EF4-FFF2-40B4-BE49-F238E27FC236}">
              <a16:creationId xmlns:a16="http://schemas.microsoft.com/office/drawing/2014/main" id="{00000000-0008-0000-0600-000031010000}"/>
            </a:ext>
          </a:extLst>
        </xdr:cNvPr>
        <xdr:cNvSpPr/>
      </xdr:nvSpPr>
      <xdr:spPr>
        <a:xfrm>
          <a:off x="7810500" y="62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64435</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06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118727</xdr:rowOff>
    </xdr:from>
    <xdr:to>
      <xdr:col>10</xdr:col>
      <xdr:colOff>155575</xdr:colOff>
      <xdr:row>37</xdr:row>
      <xdr:rowOff>48877</xdr:rowOff>
    </xdr:to>
    <xdr:sp macro="" textlink="">
      <xdr:nvSpPr>
        <xdr:cNvPr id="307" name="フローチャート : 判断 306">
          <a:extLst>
            <a:ext uri="{FF2B5EF4-FFF2-40B4-BE49-F238E27FC236}">
              <a16:creationId xmlns:a16="http://schemas.microsoft.com/office/drawing/2014/main" id="{00000000-0008-0000-0600-000033010000}"/>
            </a:ext>
          </a:extLst>
        </xdr:cNvPr>
        <xdr:cNvSpPr/>
      </xdr:nvSpPr>
      <xdr:spPr>
        <a:xfrm>
          <a:off x="6921500" y="629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65404</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06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69654</xdr:rowOff>
    </xdr:from>
    <xdr:to>
      <xdr:col>15</xdr:col>
      <xdr:colOff>231775</xdr:colOff>
      <xdr:row>36</xdr:row>
      <xdr:rowOff>171254</xdr:rowOff>
    </xdr:to>
    <xdr:sp macro="" textlink="">
      <xdr:nvSpPr>
        <xdr:cNvPr id="314" name="円/楕円 313">
          <a:extLst>
            <a:ext uri="{FF2B5EF4-FFF2-40B4-BE49-F238E27FC236}">
              <a16:creationId xmlns:a16="http://schemas.microsoft.com/office/drawing/2014/main" id="{00000000-0008-0000-0600-00003A010000}"/>
            </a:ext>
          </a:extLst>
        </xdr:cNvPr>
        <xdr:cNvSpPr/>
      </xdr:nvSpPr>
      <xdr:spPr>
        <a:xfrm>
          <a:off x="10426700" y="624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92531</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09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45,268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112675</xdr:rowOff>
    </xdr:from>
    <xdr:to>
      <xdr:col>14</xdr:col>
      <xdr:colOff>79375</xdr:colOff>
      <xdr:row>37</xdr:row>
      <xdr:rowOff>42825</xdr:rowOff>
    </xdr:to>
    <xdr:sp macro="" textlink="">
      <xdr:nvSpPr>
        <xdr:cNvPr id="316" name="円/楕円 315">
          <a:extLst>
            <a:ext uri="{FF2B5EF4-FFF2-40B4-BE49-F238E27FC236}">
              <a16:creationId xmlns:a16="http://schemas.microsoft.com/office/drawing/2014/main" id="{00000000-0008-0000-0600-00003C010000}"/>
            </a:ext>
          </a:extLst>
        </xdr:cNvPr>
        <xdr:cNvSpPr/>
      </xdr:nvSpPr>
      <xdr:spPr>
        <a:xfrm>
          <a:off x="9588500" y="628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59352</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06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41,316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110911</xdr:rowOff>
    </xdr:from>
    <xdr:to>
      <xdr:col>12</xdr:col>
      <xdr:colOff>561975</xdr:colOff>
      <xdr:row>37</xdr:row>
      <xdr:rowOff>41061</xdr:rowOff>
    </xdr:to>
    <xdr:sp macro="" textlink="">
      <xdr:nvSpPr>
        <xdr:cNvPr id="318" name="円/楕円 317">
          <a:extLst>
            <a:ext uri="{FF2B5EF4-FFF2-40B4-BE49-F238E27FC236}">
              <a16:creationId xmlns:a16="http://schemas.microsoft.com/office/drawing/2014/main" id="{00000000-0008-0000-0600-00003E010000}"/>
            </a:ext>
          </a:extLst>
        </xdr:cNvPr>
        <xdr:cNvSpPr/>
      </xdr:nvSpPr>
      <xdr:spPr>
        <a:xfrm>
          <a:off x="8699500" y="628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32188</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3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41,478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132552</xdr:rowOff>
    </xdr:from>
    <xdr:to>
      <xdr:col>11</xdr:col>
      <xdr:colOff>358775</xdr:colOff>
      <xdr:row>37</xdr:row>
      <xdr:rowOff>62702</xdr:rowOff>
    </xdr:to>
    <xdr:sp macro="" textlink="">
      <xdr:nvSpPr>
        <xdr:cNvPr id="320" name="円/楕円 319">
          <a:extLst>
            <a:ext uri="{FF2B5EF4-FFF2-40B4-BE49-F238E27FC236}">
              <a16:creationId xmlns:a16="http://schemas.microsoft.com/office/drawing/2014/main" id="{00000000-0008-0000-0600-000040010000}"/>
            </a:ext>
          </a:extLst>
        </xdr:cNvPr>
        <xdr:cNvSpPr/>
      </xdr:nvSpPr>
      <xdr:spPr>
        <a:xfrm>
          <a:off x="7810500" y="630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53829</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39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39,490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143525</xdr:rowOff>
    </xdr:from>
    <xdr:to>
      <xdr:col>10</xdr:col>
      <xdr:colOff>155575</xdr:colOff>
      <xdr:row>37</xdr:row>
      <xdr:rowOff>73675</xdr:rowOff>
    </xdr:to>
    <xdr:sp macro="" textlink="">
      <xdr:nvSpPr>
        <xdr:cNvPr id="322" name="円/楕円 321">
          <a:extLst>
            <a:ext uri="{FF2B5EF4-FFF2-40B4-BE49-F238E27FC236}">
              <a16:creationId xmlns:a16="http://schemas.microsoft.com/office/drawing/2014/main" id="{00000000-0008-0000-0600-000042010000}"/>
            </a:ext>
          </a:extLst>
        </xdr:cNvPr>
        <xdr:cNvSpPr/>
      </xdr:nvSpPr>
      <xdr:spPr>
        <a:xfrm>
          <a:off x="6921500" y="631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64802</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40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38,482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143762</xdr:rowOff>
    </xdr:from>
    <xdr:to>
      <xdr:col>15</xdr:col>
      <xdr:colOff>180340</xdr:colOff>
      <xdr:row>58</xdr:row>
      <xdr:rowOff>124506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887712"/>
          <a:ext cx="1270" cy="1180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128333</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07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11,994</a:t>
          </a:r>
          <a:endParaRPr kumimoji="1" lang="ja-JP" altLang="en-US" sz="1000" b="1">
            <a:latin typeface="ＭＳ Ｐゴシック"/>
          </a:endParaRPr>
        </a:p>
      </xdr:txBody>
    </xdr:sp>
    <xdr:clientData/>
  </xdr:oneCellAnchor>
  <xdr:twoCellAnchor>
    <xdr:from>
      <xdr:col>15</xdr:col>
      <xdr:colOff>92075</xdr:colOff>
      <xdr:row>58</xdr:row>
      <xdr:rowOff>124506</xdr:rowOff>
    </xdr:from>
    <xdr:to>
      <xdr:col>15</xdr:col>
      <xdr:colOff>269875</xdr:colOff>
      <xdr:row>58</xdr:row>
      <xdr:rowOff>124506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06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90439</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66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166,967</a:t>
          </a:r>
          <a:endParaRPr kumimoji="1" lang="ja-JP" altLang="en-US" sz="1000" b="1">
            <a:latin typeface="ＭＳ Ｐゴシック"/>
          </a:endParaRPr>
        </a:p>
      </xdr:txBody>
    </xdr:sp>
    <xdr:clientData/>
  </xdr:oneCellAnchor>
  <xdr:twoCellAnchor>
    <xdr:from>
      <xdr:col>15</xdr:col>
      <xdr:colOff>92075</xdr:colOff>
      <xdr:row>51</xdr:row>
      <xdr:rowOff>143762</xdr:rowOff>
    </xdr:from>
    <xdr:to>
      <xdr:col>15</xdr:col>
      <xdr:colOff>269875</xdr:colOff>
      <xdr:row>51</xdr:row>
      <xdr:rowOff>143762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88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2921</xdr:rowOff>
    </xdr:from>
    <xdr:to>
      <xdr:col>15</xdr:col>
      <xdr:colOff>180975</xdr:colOff>
      <xdr:row>55</xdr:row>
      <xdr:rowOff>53267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432671"/>
          <a:ext cx="838200" cy="5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106044</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707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127617</xdr:rowOff>
    </xdr:from>
    <xdr:to>
      <xdr:col>15</xdr:col>
      <xdr:colOff>231775</xdr:colOff>
      <xdr:row>57</xdr:row>
      <xdr:rowOff>57767</xdr:rowOff>
    </xdr:to>
    <xdr:sp macro="" textlink="">
      <xdr:nvSpPr>
        <xdr:cNvPr id="354" name="フローチャート : 判断 353">
          <a:extLst>
            <a:ext uri="{FF2B5EF4-FFF2-40B4-BE49-F238E27FC236}">
              <a16:creationId xmlns:a16="http://schemas.microsoft.com/office/drawing/2014/main" id="{00000000-0008-0000-0600-000062010000}"/>
            </a:ext>
          </a:extLst>
        </xdr:cNvPr>
        <xdr:cNvSpPr/>
      </xdr:nvSpPr>
      <xdr:spPr>
        <a:xfrm>
          <a:off x="104267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2921</xdr:rowOff>
    </xdr:from>
    <xdr:to>
      <xdr:col>14</xdr:col>
      <xdr:colOff>28575</xdr:colOff>
      <xdr:row>57</xdr:row>
      <xdr:rowOff>99207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432671"/>
          <a:ext cx="889000" cy="43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101915</xdr:rowOff>
    </xdr:from>
    <xdr:to>
      <xdr:col>14</xdr:col>
      <xdr:colOff>79375</xdr:colOff>
      <xdr:row>57</xdr:row>
      <xdr:rowOff>32065</xdr:rowOff>
    </xdr:to>
    <xdr:sp macro="" textlink="">
      <xdr:nvSpPr>
        <xdr:cNvPr id="356" name="フローチャート : 判断 355">
          <a:extLst>
            <a:ext uri="{FF2B5EF4-FFF2-40B4-BE49-F238E27FC236}">
              <a16:creationId xmlns:a16="http://schemas.microsoft.com/office/drawing/2014/main" id="{00000000-0008-0000-0600-000064010000}"/>
            </a:ext>
          </a:extLst>
        </xdr:cNvPr>
        <xdr:cNvSpPr/>
      </xdr:nvSpPr>
      <xdr:spPr>
        <a:xfrm>
          <a:off x="9588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23192</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153126</xdr:rowOff>
    </xdr:from>
    <xdr:to>
      <xdr:col>12</xdr:col>
      <xdr:colOff>511175</xdr:colOff>
      <xdr:row>57</xdr:row>
      <xdr:rowOff>99207</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754326"/>
          <a:ext cx="889000" cy="11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102083</xdr:rowOff>
    </xdr:from>
    <xdr:to>
      <xdr:col>12</xdr:col>
      <xdr:colOff>561975</xdr:colOff>
      <xdr:row>57</xdr:row>
      <xdr:rowOff>32233</xdr:rowOff>
    </xdr:to>
    <xdr:sp macro="" textlink="">
      <xdr:nvSpPr>
        <xdr:cNvPr id="359" name="フローチャート : 判断 358">
          <a:extLst>
            <a:ext uri="{FF2B5EF4-FFF2-40B4-BE49-F238E27FC236}">
              <a16:creationId xmlns:a16="http://schemas.microsoft.com/office/drawing/2014/main" id="{00000000-0008-0000-0600-000067010000}"/>
            </a:ext>
          </a:extLst>
        </xdr:cNvPr>
        <xdr:cNvSpPr/>
      </xdr:nvSpPr>
      <xdr:spPr>
        <a:xfrm>
          <a:off x="8699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48760</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120901</xdr:rowOff>
    </xdr:from>
    <xdr:to>
      <xdr:col>11</xdr:col>
      <xdr:colOff>307975</xdr:colOff>
      <xdr:row>56</xdr:row>
      <xdr:rowOff>153126</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9722101"/>
          <a:ext cx="889000" cy="3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151240</xdr:rowOff>
    </xdr:from>
    <xdr:to>
      <xdr:col>11</xdr:col>
      <xdr:colOff>358775</xdr:colOff>
      <xdr:row>57</xdr:row>
      <xdr:rowOff>81390</xdr:rowOff>
    </xdr:to>
    <xdr:sp macro="" textlink="">
      <xdr:nvSpPr>
        <xdr:cNvPr id="362" name="フローチャート : 判断 361">
          <a:extLst>
            <a:ext uri="{FF2B5EF4-FFF2-40B4-BE49-F238E27FC236}">
              <a16:creationId xmlns:a16="http://schemas.microsoft.com/office/drawing/2014/main" id="{00000000-0008-0000-0600-00006A010000}"/>
            </a:ext>
          </a:extLst>
        </xdr:cNvPr>
        <xdr:cNvSpPr/>
      </xdr:nvSpPr>
      <xdr:spPr>
        <a:xfrm>
          <a:off x="7810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72517</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84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10116</xdr:rowOff>
    </xdr:from>
    <xdr:to>
      <xdr:col>10</xdr:col>
      <xdr:colOff>155575</xdr:colOff>
      <xdr:row>57</xdr:row>
      <xdr:rowOff>111716</xdr:rowOff>
    </xdr:to>
    <xdr:sp macro="" textlink="">
      <xdr:nvSpPr>
        <xdr:cNvPr id="364" name="フローチャート : 判断 363">
          <a:extLst>
            <a:ext uri="{FF2B5EF4-FFF2-40B4-BE49-F238E27FC236}">
              <a16:creationId xmlns:a16="http://schemas.microsoft.com/office/drawing/2014/main" id="{00000000-0008-0000-0600-00006C010000}"/>
            </a:ext>
          </a:extLst>
        </xdr:cNvPr>
        <xdr:cNvSpPr/>
      </xdr:nvSpPr>
      <xdr:spPr>
        <a:xfrm>
          <a:off x="6921500" y="978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102843</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87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2467</xdr:rowOff>
    </xdr:from>
    <xdr:to>
      <xdr:col>15</xdr:col>
      <xdr:colOff>231775</xdr:colOff>
      <xdr:row>55</xdr:row>
      <xdr:rowOff>104067</xdr:rowOff>
    </xdr:to>
    <xdr:sp macro="" textlink="">
      <xdr:nvSpPr>
        <xdr:cNvPr id="371" name="円/楕円 370">
          <a:extLst>
            <a:ext uri="{FF2B5EF4-FFF2-40B4-BE49-F238E27FC236}">
              <a16:creationId xmlns:a16="http://schemas.microsoft.com/office/drawing/2014/main" id="{00000000-0008-0000-0600-000073010000}"/>
            </a:ext>
          </a:extLst>
        </xdr:cNvPr>
        <xdr:cNvSpPr/>
      </xdr:nvSpPr>
      <xdr:spPr>
        <a:xfrm>
          <a:off x="10426700" y="943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25344</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28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88,843</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123571</xdr:rowOff>
    </xdr:from>
    <xdr:to>
      <xdr:col>14</xdr:col>
      <xdr:colOff>79375</xdr:colOff>
      <xdr:row>55</xdr:row>
      <xdr:rowOff>53721</xdr:rowOff>
    </xdr:to>
    <xdr:sp macro="" textlink="">
      <xdr:nvSpPr>
        <xdr:cNvPr id="373" name="円/楕円 372">
          <a:extLst>
            <a:ext uri="{FF2B5EF4-FFF2-40B4-BE49-F238E27FC236}">
              <a16:creationId xmlns:a16="http://schemas.microsoft.com/office/drawing/2014/main" id="{00000000-0008-0000-0600-000075010000}"/>
            </a:ext>
          </a:extLst>
        </xdr:cNvPr>
        <xdr:cNvSpPr/>
      </xdr:nvSpPr>
      <xdr:spPr>
        <a:xfrm>
          <a:off x="9588500" y="938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70248</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15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95,450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48407</xdr:rowOff>
    </xdr:from>
    <xdr:to>
      <xdr:col>12</xdr:col>
      <xdr:colOff>561975</xdr:colOff>
      <xdr:row>57</xdr:row>
      <xdr:rowOff>150007</xdr:rowOff>
    </xdr:to>
    <xdr:sp macro="" textlink="">
      <xdr:nvSpPr>
        <xdr:cNvPr id="375" name="円/楕円 374">
          <a:extLst>
            <a:ext uri="{FF2B5EF4-FFF2-40B4-BE49-F238E27FC236}">
              <a16:creationId xmlns:a16="http://schemas.microsoft.com/office/drawing/2014/main" id="{00000000-0008-0000-0600-000077010000}"/>
            </a:ext>
          </a:extLst>
        </xdr:cNvPr>
        <xdr:cNvSpPr/>
      </xdr:nvSpPr>
      <xdr:spPr>
        <a:xfrm>
          <a:off x="8699500" y="982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141134</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91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37,814</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102326</xdr:rowOff>
    </xdr:from>
    <xdr:to>
      <xdr:col>11</xdr:col>
      <xdr:colOff>358775</xdr:colOff>
      <xdr:row>57</xdr:row>
      <xdr:rowOff>32476</xdr:rowOff>
    </xdr:to>
    <xdr:sp macro="" textlink="">
      <xdr:nvSpPr>
        <xdr:cNvPr id="377" name="円/楕円 376">
          <a:extLst>
            <a:ext uri="{FF2B5EF4-FFF2-40B4-BE49-F238E27FC236}">
              <a16:creationId xmlns:a16="http://schemas.microsoft.com/office/drawing/2014/main" id="{00000000-0008-0000-0600-000079010000}"/>
            </a:ext>
          </a:extLst>
        </xdr:cNvPr>
        <xdr:cNvSpPr/>
      </xdr:nvSpPr>
      <xdr:spPr>
        <a:xfrm>
          <a:off x="7810500" y="970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49003</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47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53,238</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70101</xdr:rowOff>
    </xdr:from>
    <xdr:to>
      <xdr:col>10</xdr:col>
      <xdr:colOff>155575</xdr:colOff>
      <xdr:row>57</xdr:row>
      <xdr:rowOff>251</xdr:rowOff>
    </xdr:to>
    <xdr:sp macro="" textlink="">
      <xdr:nvSpPr>
        <xdr:cNvPr id="379" name="円/楕円 378">
          <a:extLst>
            <a:ext uri="{FF2B5EF4-FFF2-40B4-BE49-F238E27FC236}">
              <a16:creationId xmlns:a16="http://schemas.microsoft.com/office/drawing/2014/main" id="{00000000-0008-0000-0600-00007B010000}"/>
            </a:ext>
          </a:extLst>
        </xdr:cNvPr>
        <xdr:cNvSpPr/>
      </xdr:nvSpPr>
      <xdr:spPr>
        <a:xfrm>
          <a:off x="6921500" y="967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16778</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44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57,467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10410</xdr:rowOff>
    </xdr:from>
    <xdr:to>
      <xdr:col>15</xdr:col>
      <xdr:colOff>180340</xdr:colOff>
      <xdr:row>79</xdr:row>
      <xdr:rowOff>98879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011910"/>
          <a:ext cx="1270" cy="163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128537</xdr:rowOff>
    </xdr:from>
    <xdr:ext cx="599010"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78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149,877</a:t>
          </a:r>
          <a:endParaRPr kumimoji="1" lang="ja-JP" altLang="en-US" sz="1000" b="1">
            <a:latin typeface="ＭＳ Ｐゴシック"/>
          </a:endParaRPr>
        </a:p>
      </xdr:txBody>
    </xdr:sp>
    <xdr:clientData/>
  </xdr:oneCellAnchor>
  <xdr:twoCellAnchor>
    <xdr:from>
      <xdr:col>15</xdr:col>
      <xdr:colOff>92075</xdr:colOff>
      <xdr:row>70</xdr:row>
      <xdr:rowOff>10410</xdr:rowOff>
    </xdr:from>
    <xdr:to>
      <xdr:col>15</xdr:col>
      <xdr:colOff>269875</xdr:colOff>
      <xdr:row>70</xdr:row>
      <xdr:rowOff>10410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01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8549</xdr:rowOff>
    </xdr:from>
    <xdr:to>
      <xdr:col>15</xdr:col>
      <xdr:colOff>180975</xdr:colOff>
      <xdr:row>78</xdr:row>
      <xdr:rowOff>147157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2867299"/>
          <a:ext cx="838200" cy="65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149931</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180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127054</xdr:rowOff>
    </xdr:from>
    <xdr:to>
      <xdr:col>15</xdr:col>
      <xdr:colOff>231775</xdr:colOff>
      <xdr:row>78</xdr:row>
      <xdr:rowOff>57204</xdr:rowOff>
    </xdr:to>
    <xdr:sp macro="" textlink="">
      <xdr:nvSpPr>
        <xdr:cNvPr id="413" name="フローチャート : 判断 412">
          <a:extLst>
            <a:ext uri="{FF2B5EF4-FFF2-40B4-BE49-F238E27FC236}">
              <a16:creationId xmlns:a16="http://schemas.microsoft.com/office/drawing/2014/main" id="{00000000-0008-0000-0600-00009D010000}"/>
            </a:ext>
          </a:extLst>
        </xdr:cNvPr>
        <xdr:cNvSpPr/>
      </xdr:nvSpPr>
      <xdr:spPr>
        <a:xfrm>
          <a:off x="104267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145321</xdr:rowOff>
    </xdr:from>
    <xdr:to>
      <xdr:col>14</xdr:col>
      <xdr:colOff>79375</xdr:colOff>
      <xdr:row>78</xdr:row>
      <xdr:rowOff>75471</xdr:rowOff>
    </xdr:to>
    <xdr:sp macro="" textlink="">
      <xdr:nvSpPr>
        <xdr:cNvPr id="414" name="フローチャート : 判断 413">
          <a:extLst>
            <a:ext uri="{FF2B5EF4-FFF2-40B4-BE49-F238E27FC236}">
              <a16:creationId xmlns:a16="http://schemas.microsoft.com/office/drawing/2014/main" id="{00000000-0008-0000-0600-00009E010000}"/>
            </a:ext>
          </a:extLst>
        </xdr:cNvPr>
        <xdr:cNvSpPr/>
      </xdr:nvSpPr>
      <xdr:spPr>
        <a:xfrm>
          <a:off x="9588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66598</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4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96357</xdr:rowOff>
    </xdr:from>
    <xdr:to>
      <xdr:col>15</xdr:col>
      <xdr:colOff>231775</xdr:colOff>
      <xdr:row>79</xdr:row>
      <xdr:rowOff>26507</xdr:rowOff>
    </xdr:to>
    <xdr:sp macro="" textlink="">
      <xdr:nvSpPr>
        <xdr:cNvPr id="421" name="円/楕円 420">
          <a:extLst>
            <a:ext uri="{FF2B5EF4-FFF2-40B4-BE49-F238E27FC236}">
              <a16:creationId xmlns:a16="http://schemas.microsoft.com/office/drawing/2014/main" id="{00000000-0008-0000-0600-0000A5010000}"/>
            </a:ext>
          </a:extLst>
        </xdr:cNvPr>
        <xdr:cNvSpPr/>
      </xdr:nvSpPr>
      <xdr:spPr>
        <a:xfrm>
          <a:off x="10426700" y="1346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11284</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38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11,315</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129199</xdr:rowOff>
    </xdr:from>
    <xdr:to>
      <xdr:col>14</xdr:col>
      <xdr:colOff>79375</xdr:colOff>
      <xdr:row>75</xdr:row>
      <xdr:rowOff>59349</xdr:rowOff>
    </xdr:to>
    <xdr:sp macro="" textlink="">
      <xdr:nvSpPr>
        <xdr:cNvPr id="423" name="円/楕円 422">
          <a:extLst>
            <a:ext uri="{FF2B5EF4-FFF2-40B4-BE49-F238E27FC236}">
              <a16:creationId xmlns:a16="http://schemas.microsoft.com/office/drawing/2014/main" id="{00000000-0008-0000-0600-0000A7010000}"/>
            </a:ext>
          </a:extLst>
        </xdr:cNvPr>
        <xdr:cNvSpPr/>
      </xdr:nvSpPr>
      <xdr:spPr>
        <a:xfrm>
          <a:off x="9588500" y="1281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75876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259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71,298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133731</xdr:rowOff>
    </xdr:from>
    <xdr:to>
      <xdr:col>15</xdr:col>
      <xdr:colOff>180340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735681"/>
          <a:ext cx="1270" cy="1282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80408</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51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100,970</a:t>
          </a:r>
          <a:endParaRPr kumimoji="1" lang="ja-JP" altLang="en-US" sz="1000" b="1">
            <a:latin typeface="ＭＳ Ｐゴシック"/>
          </a:endParaRPr>
        </a:p>
      </xdr:txBody>
    </xdr:sp>
    <xdr:clientData/>
  </xdr:oneCellAnchor>
  <xdr:twoCellAnchor>
    <xdr:from>
      <xdr:col>15</xdr:col>
      <xdr:colOff>92075</xdr:colOff>
      <xdr:row>91</xdr:row>
      <xdr:rowOff>133731</xdr:rowOff>
    </xdr:from>
    <xdr:to>
      <xdr:col>15</xdr:col>
      <xdr:colOff>269875</xdr:colOff>
      <xdr:row>91</xdr:row>
      <xdr:rowOff>133731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73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64173</xdr:rowOff>
    </xdr:from>
    <xdr:to>
      <xdr:col>15</xdr:col>
      <xdr:colOff>180975</xdr:colOff>
      <xdr:row>98</xdr:row>
      <xdr:rowOff>67780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9639300" y="16180473"/>
          <a:ext cx="838200" cy="689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87800</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718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109373</xdr:rowOff>
    </xdr:from>
    <xdr:to>
      <xdr:col>15</xdr:col>
      <xdr:colOff>231775</xdr:colOff>
      <xdr:row>98</xdr:row>
      <xdr:rowOff>39523</xdr:rowOff>
    </xdr:to>
    <xdr:sp macro="" textlink="">
      <xdr:nvSpPr>
        <xdr:cNvPr id="455" name="フローチャート : 判断 454">
          <a:extLst>
            <a:ext uri="{FF2B5EF4-FFF2-40B4-BE49-F238E27FC236}">
              <a16:creationId xmlns:a16="http://schemas.microsoft.com/office/drawing/2014/main" id="{00000000-0008-0000-0600-0000C7010000}"/>
            </a:ext>
          </a:extLst>
        </xdr:cNvPr>
        <xdr:cNvSpPr/>
      </xdr:nvSpPr>
      <xdr:spPr>
        <a:xfrm>
          <a:off x="104267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50533</xdr:rowOff>
    </xdr:from>
    <xdr:to>
      <xdr:col>14</xdr:col>
      <xdr:colOff>79375</xdr:colOff>
      <xdr:row>97</xdr:row>
      <xdr:rowOff>152133</xdr:rowOff>
    </xdr:to>
    <xdr:sp macro="" textlink="">
      <xdr:nvSpPr>
        <xdr:cNvPr id="456" name="フローチャート : 判断 455">
          <a:extLst>
            <a:ext uri="{FF2B5EF4-FFF2-40B4-BE49-F238E27FC236}">
              <a16:creationId xmlns:a16="http://schemas.microsoft.com/office/drawing/2014/main" id="{00000000-0008-0000-0600-0000C8010000}"/>
            </a:ext>
          </a:extLst>
        </xdr:cNvPr>
        <xdr:cNvSpPr/>
      </xdr:nvSpPr>
      <xdr:spPr>
        <a:xfrm>
          <a:off x="9588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168660</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2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13373</xdr:rowOff>
    </xdr:from>
    <xdr:to>
      <xdr:col>15</xdr:col>
      <xdr:colOff>231775</xdr:colOff>
      <xdr:row>94</xdr:row>
      <xdr:rowOff>114973</xdr:rowOff>
    </xdr:to>
    <xdr:sp macro="" textlink="">
      <xdr:nvSpPr>
        <xdr:cNvPr id="463" name="円/楕円 462">
          <a:extLst>
            <a:ext uri="{FF2B5EF4-FFF2-40B4-BE49-F238E27FC236}">
              <a16:creationId xmlns:a16="http://schemas.microsoft.com/office/drawing/2014/main" id="{00000000-0008-0000-0600-0000CF010000}"/>
            </a:ext>
          </a:extLst>
        </xdr:cNvPr>
        <xdr:cNvSpPr/>
      </xdr:nvSpPr>
      <xdr:spPr>
        <a:xfrm>
          <a:off x="10426700" y="1612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36250</xdr:rowOff>
    </xdr:from>
    <xdr:ext cx="534377" cy="259045"/>
    <xdr:sp macro="" textlink="">
      <xdr:nvSpPr>
        <xdr:cNvPr id="464" name="普通建設事業費 （ うち更新整備　）該当値テキスト">
          <a:extLst>
            <a:ext uri="{FF2B5EF4-FFF2-40B4-BE49-F238E27FC236}">
              <a16:creationId xmlns:a16="http://schemas.microsoft.com/office/drawing/2014/main" id="{00000000-0008-0000-0600-0000D0010000}"/>
            </a:ext>
          </a:extLst>
        </xdr:cNvPr>
        <xdr:cNvSpPr txBox="1"/>
      </xdr:nvSpPr>
      <xdr:spPr>
        <a:xfrm>
          <a:off x="10528300" y="1598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65,947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16980</xdr:rowOff>
    </xdr:from>
    <xdr:to>
      <xdr:col>14</xdr:col>
      <xdr:colOff>79375</xdr:colOff>
      <xdr:row>98</xdr:row>
      <xdr:rowOff>118580</xdr:rowOff>
    </xdr:to>
    <xdr:sp macro="" textlink="">
      <xdr:nvSpPr>
        <xdr:cNvPr id="465" name="円/楕円 464">
          <a:extLst>
            <a:ext uri="{FF2B5EF4-FFF2-40B4-BE49-F238E27FC236}">
              <a16:creationId xmlns:a16="http://schemas.microsoft.com/office/drawing/2014/main" id="{00000000-0008-0000-0600-0000D1010000}"/>
            </a:ext>
          </a:extLst>
        </xdr:cNvPr>
        <xdr:cNvSpPr/>
      </xdr:nvSpPr>
      <xdr:spPr>
        <a:xfrm>
          <a:off x="9588500" y="168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109707</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91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11,663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a:extLst>
            <a:ext uri="{FF2B5EF4-FFF2-40B4-BE49-F238E27FC236}">
              <a16:creationId xmlns:a16="http://schemas.microsoft.com/office/drawing/2014/main" id="{00000000-0008-0000-0600-0000D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a:extLst>
            <a:ext uri="{FF2B5EF4-FFF2-40B4-BE49-F238E27FC236}">
              <a16:creationId xmlns:a16="http://schemas.microsoft.com/office/drawing/2014/main" id="{00000000-0008-0000-0600-0000D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a:extLst>
            <a:ext uri="{FF2B5EF4-FFF2-40B4-BE49-F238E27FC236}">
              <a16:creationId xmlns:a16="http://schemas.microsoft.com/office/drawing/2014/main" id="{00000000-0008-0000-0600-0000D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a:extLst>
            <a:ext uri="{FF2B5EF4-FFF2-40B4-BE49-F238E27FC236}">
              <a16:creationId xmlns:a16="http://schemas.microsoft.com/office/drawing/2014/main" id="{00000000-0008-0000-0600-0000D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a:extLst>
            <a:ext uri="{FF2B5EF4-FFF2-40B4-BE49-F238E27FC236}">
              <a16:creationId xmlns:a16="http://schemas.microsoft.com/office/drawing/2014/main" id="{00000000-0008-0000-0600-0000D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a:extLst>
            <a:ext uri="{FF2B5EF4-FFF2-40B4-BE49-F238E27FC236}">
              <a16:creationId xmlns:a16="http://schemas.microsoft.com/office/drawing/2014/main" id="{00000000-0008-0000-0600-0000D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a:extLst>
            <a:ext uri="{FF2B5EF4-FFF2-40B4-BE49-F238E27FC236}">
              <a16:creationId xmlns:a16="http://schemas.microsoft.com/office/drawing/2014/main" id="{00000000-0008-0000-0600-0000D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a:extLst>
            <a:ext uri="{FF2B5EF4-FFF2-40B4-BE49-F238E27FC236}">
              <a16:creationId xmlns:a16="http://schemas.microsoft.com/office/drawing/2014/main" id="{00000000-0008-0000-0600-0000D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a:extLst>
            <a:ext uri="{FF2B5EF4-FFF2-40B4-BE49-F238E27FC236}">
              <a16:creationId xmlns:a16="http://schemas.microsoft.com/office/drawing/2014/main" id="{00000000-0008-0000-0600-0000E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59537</xdr:rowOff>
    </xdr:from>
    <xdr:to>
      <xdr:col>23</xdr:col>
      <xdr:colOff>516889</xdr:colOff>
      <xdr:row>39</xdr:row>
      <xdr:rowOff>44450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flipV="1">
          <a:off x="16317595" y="5374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a:extLst>
            <a:ext uri="{FF2B5EF4-FFF2-40B4-BE49-F238E27FC236}">
              <a16:creationId xmlns:a16="http://schemas.microsoft.com/office/drawing/2014/main" id="{00000000-0008-0000-0600-0000EB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6214</xdr:rowOff>
    </xdr:from>
    <xdr:ext cx="534377" cy="259045"/>
    <xdr:sp macro="" textlink="">
      <xdr:nvSpPr>
        <xdr:cNvPr id="493" name="災害復旧事業費最大値テキスト">
          <a:extLst>
            <a:ext uri="{FF2B5EF4-FFF2-40B4-BE49-F238E27FC236}">
              <a16:creationId xmlns:a16="http://schemas.microsoft.com/office/drawing/2014/main" id="{00000000-0008-0000-0600-0000ED010000}"/>
            </a:ext>
          </a:extLst>
        </xdr:cNvPr>
        <xdr:cNvSpPr txBox="1"/>
      </xdr:nvSpPr>
      <xdr:spPr>
        <a:xfrm>
          <a:off x="16370300" y="514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31</xdr:row>
      <xdr:rowOff>59537</xdr:rowOff>
    </xdr:from>
    <xdr:to>
      <xdr:col>23</xdr:col>
      <xdr:colOff>606425</xdr:colOff>
      <xdr:row>31</xdr:row>
      <xdr:rowOff>59537</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6230600" y="537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163626</xdr:rowOff>
    </xdr:from>
    <xdr:to>
      <xdr:col>23</xdr:col>
      <xdr:colOff>517525</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5481300" y="6678726"/>
          <a:ext cx="838200" cy="52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115206</xdr:rowOff>
    </xdr:from>
    <xdr:ext cx="378565" cy="259045"/>
    <xdr:sp macro="" textlink="">
      <xdr:nvSpPr>
        <xdr:cNvPr id="496" name="災害復旧事業費平均値テキスト">
          <a:extLst>
            <a:ext uri="{FF2B5EF4-FFF2-40B4-BE49-F238E27FC236}">
              <a16:creationId xmlns:a16="http://schemas.microsoft.com/office/drawing/2014/main" id="{00000000-0008-0000-0600-0000F0010000}"/>
            </a:ext>
          </a:extLst>
        </xdr:cNvPr>
        <xdr:cNvSpPr txBox="1"/>
      </xdr:nvSpPr>
      <xdr:spPr>
        <a:xfrm>
          <a:off x="16370300" y="6458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92329</xdr:rowOff>
    </xdr:from>
    <xdr:to>
      <xdr:col>23</xdr:col>
      <xdr:colOff>568325</xdr:colOff>
      <xdr:row>39</xdr:row>
      <xdr:rowOff>22479</xdr:rowOff>
    </xdr:to>
    <xdr:sp macro="" textlink="">
      <xdr:nvSpPr>
        <xdr:cNvPr id="497" name="フローチャート : 判断 496">
          <a:extLst>
            <a:ext uri="{FF2B5EF4-FFF2-40B4-BE49-F238E27FC236}">
              <a16:creationId xmlns:a16="http://schemas.microsoft.com/office/drawing/2014/main" id="{00000000-0008-0000-0600-0000F1010000}"/>
            </a:ext>
          </a:extLst>
        </xdr:cNvPr>
        <xdr:cNvSpPr/>
      </xdr:nvSpPr>
      <xdr:spPr>
        <a:xfrm>
          <a:off x="16268700" y="660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113868</xdr:rowOff>
    </xdr:from>
    <xdr:to>
      <xdr:col>22</xdr:col>
      <xdr:colOff>365125</xdr:colOff>
      <xdr:row>38</xdr:row>
      <xdr:rowOff>163626</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4592300" y="6628968"/>
          <a:ext cx="889000" cy="4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62992</xdr:rowOff>
    </xdr:from>
    <xdr:to>
      <xdr:col>22</xdr:col>
      <xdr:colOff>415925</xdr:colOff>
      <xdr:row>38</xdr:row>
      <xdr:rowOff>164592</xdr:rowOff>
    </xdr:to>
    <xdr:sp macro="" textlink="">
      <xdr:nvSpPr>
        <xdr:cNvPr id="499" name="フローチャート : 判断 498">
          <a:extLst>
            <a:ext uri="{FF2B5EF4-FFF2-40B4-BE49-F238E27FC236}">
              <a16:creationId xmlns:a16="http://schemas.microsoft.com/office/drawing/2014/main" id="{00000000-0008-0000-0600-0000F3010000}"/>
            </a:ext>
          </a:extLst>
        </xdr:cNvPr>
        <xdr:cNvSpPr/>
      </xdr:nvSpPr>
      <xdr:spPr>
        <a:xfrm>
          <a:off x="15430500" y="657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9669</xdr:rowOff>
    </xdr:from>
    <xdr:ext cx="469744"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5246427" y="635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113868</xdr:rowOff>
    </xdr:from>
    <xdr:to>
      <xdr:col>21</xdr:col>
      <xdr:colOff>161925</xdr:colOff>
      <xdr:row>38</xdr:row>
      <xdr:rowOff>167132</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3703300" y="6628968"/>
          <a:ext cx="889000" cy="5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10338</xdr:rowOff>
    </xdr:from>
    <xdr:to>
      <xdr:col>21</xdr:col>
      <xdr:colOff>212725</xdr:colOff>
      <xdr:row>38</xdr:row>
      <xdr:rowOff>111938</xdr:rowOff>
    </xdr:to>
    <xdr:sp macro="" textlink="">
      <xdr:nvSpPr>
        <xdr:cNvPr id="502" name="フローチャート : 判断 501">
          <a:extLst>
            <a:ext uri="{FF2B5EF4-FFF2-40B4-BE49-F238E27FC236}">
              <a16:creationId xmlns:a16="http://schemas.microsoft.com/office/drawing/2014/main" id="{00000000-0008-0000-0600-0000F6010000}"/>
            </a:ext>
          </a:extLst>
        </xdr:cNvPr>
        <xdr:cNvSpPr/>
      </xdr:nvSpPr>
      <xdr:spPr>
        <a:xfrm>
          <a:off x="14541500" y="652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128465</xdr:rowOff>
    </xdr:from>
    <xdr:ext cx="469744"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4357427" y="63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167132</xdr:rowOff>
    </xdr:from>
    <xdr:to>
      <xdr:col>19</xdr:col>
      <xdr:colOff>644525</xdr:colOff>
      <xdr:row>39</xdr:row>
      <xdr:rowOff>12979</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2814300" y="6682232"/>
          <a:ext cx="889000" cy="1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95072</xdr:rowOff>
    </xdr:from>
    <xdr:to>
      <xdr:col>20</xdr:col>
      <xdr:colOff>9525</xdr:colOff>
      <xdr:row>38</xdr:row>
      <xdr:rowOff>25222</xdr:rowOff>
    </xdr:to>
    <xdr:sp macro="" textlink="">
      <xdr:nvSpPr>
        <xdr:cNvPr id="505" name="フローチャート : 判断 504">
          <a:extLst>
            <a:ext uri="{FF2B5EF4-FFF2-40B4-BE49-F238E27FC236}">
              <a16:creationId xmlns:a16="http://schemas.microsoft.com/office/drawing/2014/main" id="{00000000-0008-0000-0600-0000F9010000}"/>
            </a:ext>
          </a:extLst>
        </xdr:cNvPr>
        <xdr:cNvSpPr/>
      </xdr:nvSpPr>
      <xdr:spPr>
        <a:xfrm>
          <a:off x="13652500" y="643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41749</xdr:rowOff>
    </xdr:from>
    <xdr:ext cx="469744"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3468427" y="621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67031</xdr:rowOff>
    </xdr:from>
    <xdr:to>
      <xdr:col>18</xdr:col>
      <xdr:colOff>492125</xdr:colOff>
      <xdr:row>37</xdr:row>
      <xdr:rowOff>168631</xdr:rowOff>
    </xdr:to>
    <xdr:sp macro="" textlink="">
      <xdr:nvSpPr>
        <xdr:cNvPr id="507" name="フローチャート : 判断 506">
          <a:extLst>
            <a:ext uri="{FF2B5EF4-FFF2-40B4-BE49-F238E27FC236}">
              <a16:creationId xmlns:a16="http://schemas.microsoft.com/office/drawing/2014/main" id="{00000000-0008-0000-0600-0000FB010000}"/>
            </a:ext>
          </a:extLst>
        </xdr:cNvPr>
        <xdr:cNvSpPr/>
      </xdr:nvSpPr>
      <xdr:spPr>
        <a:xfrm>
          <a:off x="12763500" y="641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13708</xdr:rowOff>
    </xdr:from>
    <xdr:ext cx="469744"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579427" y="618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4" name="円/楕円 513">
          <a:extLst>
            <a:ext uri="{FF2B5EF4-FFF2-40B4-BE49-F238E27FC236}">
              <a16:creationId xmlns:a16="http://schemas.microsoft.com/office/drawing/2014/main" id="{00000000-0008-0000-0600-000002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5" name="災害復旧事業費該当値テキスト">
          <a:extLst>
            <a:ext uri="{FF2B5EF4-FFF2-40B4-BE49-F238E27FC236}">
              <a16:creationId xmlns:a16="http://schemas.microsoft.com/office/drawing/2014/main" id="{00000000-0008-0000-0600-000003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112826</xdr:rowOff>
    </xdr:from>
    <xdr:to>
      <xdr:col>22</xdr:col>
      <xdr:colOff>415925</xdr:colOff>
      <xdr:row>39</xdr:row>
      <xdr:rowOff>42976</xdr:rowOff>
    </xdr:to>
    <xdr:sp macro="" textlink="">
      <xdr:nvSpPr>
        <xdr:cNvPr id="516" name="円/楕円 515">
          <a:extLst>
            <a:ext uri="{FF2B5EF4-FFF2-40B4-BE49-F238E27FC236}">
              <a16:creationId xmlns:a16="http://schemas.microsoft.com/office/drawing/2014/main" id="{00000000-0008-0000-0600-000004020000}"/>
            </a:ext>
          </a:extLst>
        </xdr:cNvPr>
        <xdr:cNvSpPr/>
      </xdr:nvSpPr>
      <xdr:spPr>
        <a:xfrm>
          <a:off x="15430500" y="662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34103</xdr:rowOff>
    </xdr:from>
    <xdr:ext cx="378565"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92017" y="6720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63068</xdr:rowOff>
    </xdr:from>
    <xdr:to>
      <xdr:col>21</xdr:col>
      <xdr:colOff>212725</xdr:colOff>
      <xdr:row>38</xdr:row>
      <xdr:rowOff>164668</xdr:rowOff>
    </xdr:to>
    <xdr:sp macro="" textlink="">
      <xdr:nvSpPr>
        <xdr:cNvPr id="518" name="円/楕円 517">
          <a:extLst>
            <a:ext uri="{FF2B5EF4-FFF2-40B4-BE49-F238E27FC236}">
              <a16:creationId xmlns:a16="http://schemas.microsoft.com/office/drawing/2014/main" id="{00000000-0008-0000-0600-000006020000}"/>
            </a:ext>
          </a:extLst>
        </xdr:cNvPr>
        <xdr:cNvSpPr/>
      </xdr:nvSpPr>
      <xdr:spPr>
        <a:xfrm>
          <a:off x="14541500" y="65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155795</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4357427" y="6670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116332</xdr:rowOff>
    </xdr:from>
    <xdr:to>
      <xdr:col>20</xdr:col>
      <xdr:colOff>9525</xdr:colOff>
      <xdr:row>39</xdr:row>
      <xdr:rowOff>46482</xdr:rowOff>
    </xdr:to>
    <xdr:sp macro="" textlink="">
      <xdr:nvSpPr>
        <xdr:cNvPr id="520" name="円/楕円 519">
          <a:extLst>
            <a:ext uri="{FF2B5EF4-FFF2-40B4-BE49-F238E27FC236}">
              <a16:creationId xmlns:a16="http://schemas.microsoft.com/office/drawing/2014/main" id="{00000000-0008-0000-0600-000008020000}"/>
            </a:ext>
          </a:extLst>
        </xdr:cNvPr>
        <xdr:cNvSpPr/>
      </xdr:nvSpPr>
      <xdr:spPr>
        <a:xfrm>
          <a:off x="13652500" y="663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37609</xdr:rowOff>
    </xdr:from>
    <xdr:ext cx="378565"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514017" y="6724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133629</xdr:rowOff>
    </xdr:from>
    <xdr:to>
      <xdr:col>18</xdr:col>
      <xdr:colOff>492125</xdr:colOff>
      <xdr:row>39</xdr:row>
      <xdr:rowOff>63779</xdr:rowOff>
    </xdr:to>
    <xdr:sp macro="" textlink="">
      <xdr:nvSpPr>
        <xdr:cNvPr id="522" name="円/楕円 521">
          <a:extLst>
            <a:ext uri="{FF2B5EF4-FFF2-40B4-BE49-F238E27FC236}">
              <a16:creationId xmlns:a16="http://schemas.microsoft.com/office/drawing/2014/main" id="{00000000-0008-0000-0600-00000A020000}"/>
            </a:ext>
          </a:extLst>
        </xdr:cNvPr>
        <xdr:cNvSpPr/>
      </xdr:nvSpPr>
      <xdr:spPr>
        <a:xfrm>
          <a:off x="12763500" y="664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54906</xdr:rowOff>
    </xdr:from>
    <xdr:ext cx="378565"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625017" y="6741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a:extLst>
            <a:ext uri="{FF2B5EF4-FFF2-40B4-BE49-F238E27FC236}">
              <a16:creationId xmlns:a16="http://schemas.microsoft.com/office/drawing/2014/main" id="{00000000-0008-0000-0600-00000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a:extLst>
            <a:ext uri="{FF2B5EF4-FFF2-40B4-BE49-F238E27FC236}">
              <a16:creationId xmlns:a16="http://schemas.microsoft.com/office/drawing/2014/main" id="{00000000-0008-0000-0600-00000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a:extLst>
            <a:ext uri="{FF2B5EF4-FFF2-40B4-BE49-F238E27FC236}">
              <a16:creationId xmlns:a16="http://schemas.microsoft.com/office/drawing/2014/main" id="{00000000-0008-0000-0600-00000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a:extLst>
            <a:ext uri="{FF2B5EF4-FFF2-40B4-BE49-F238E27FC236}">
              <a16:creationId xmlns:a16="http://schemas.microsoft.com/office/drawing/2014/main" id="{00000000-0008-0000-0600-00000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a:extLst>
            <a:ext uri="{FF2B5EF4-FFF2-40B4-BE49-F238E27FC236}">
              <a16:creationId xmlns:a16="http://schemas.microsoft.com/office/drawing/2014/main" id="{00000000-0008-0000-0600-00001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a:extLst>
            <a:ext uri="{FF2B5EF4-FFF2-40B4-BE49-F238E27FC236}">
              <a16:creationId xmlns:a16="http://schemas.microsoft.com/office/drawing/2014/main" id="{00000000-0008-0000-0600-00001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a:extLst>
            <a:ext uri="{FF2B5EF4-FFF2-40B4-BE49-F238E27FC236}">
              <a16:creationId xmlns:a16="http://schemas.microsoft.com/office/drawing/2014/main" id="{00000000-0008-0000-0600-00001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a:extLst>
            <a:ext uri="{FF2B5EF4-FFF2-40B4-BE49-F238E27FC236}">
              <a16:creationId xmlns:a16="http://schemas.microsoft.com/office/drawing/2014/main" id="{00000000-0008-0000-0600-00001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a:extLst>
            <a:ext uri="{FF2B5EF4-FFF2-40B4-BE49-F238E27FC236}">
              <a16:creationId xmlns:a16="http://schemas.microsoft.com/office/drawing/2014/main" id="{00000000-0008-0000-0600-00001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a:extLst>
            <a:ext uri="{FF2B5EF4-FFF2-40B4-BE49-F238E27FC236}">
              <a16:creationId xmlns:a16="http://schemas.microsoft.com/office/drawing/2014/main" id="{00000000-0008-0000-0600-00001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a:extLst>
            <a:ext uri="{FF2B5EF4-FFF2-40B4-BE49-F238E27FC236}">
              <a16:creationId xmlns:a16="http://schemas.microsoft.com/office/drawing/2014/main" id="{00000000-0008-0000-0600-00001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a:extLst>
            <a:ext uri="{FF2B5EF4-FFF2-40B4-BE49-F238E27FC236}">
              <a16:creationId xmlns:a16="http://schemas.microsoft.com/office/drawing/2014/main" id="{00000000-0008-0000-0600-00001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a:extLst>
            <a:ext uri="{FF2B5EF4-FFF2-40B4-BE49-F238E27FC236}">
              <a16:creationId xmlns:a16="http://schemas.microsoft.com/office/drawing/2014/main" id="{00000000-0008-0000-0600-00002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a:extLst>
            <a:ext uri="{FF2B5EF4-FFF2-40B4-BE49-F238E27FC236}">
              <a16:creationId xmlns:a16="http://schemas.microsoft.com/office/drawing/2014/main" id="{00000000-0008-0000-0600-00002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a:extLst>
            <a:ext uri="{FF2B5EF4-FFF2-40B4-BE49-F238E27FC236}">
              <a16:creationId xmlns:a16="http://schemas.microsoft.com/office/drawing/2014/main" id="{00000000-0008-0000-0600-00002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a:extLst>
            <a:ext uri="{FF2B5EF4-FFF2-40B4-BE49-F238E27FC236}">
              <a16:creationId xmlns:a16="http://schemas.microsoft.com/office/drawing/2014/main" id="{00000000-0008-0000-0600-00002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a:extLst>
            <a:ext uri="{FF2B5EF4-FFF2-40B4-BE49-F238E27FC236}">
              <a16:creationId xmlns:a16="http://schemas.microsoft.com/office/drawing/2014/main" id="{00000000-0008-0000-0600-00002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a:extLst>
            <a:ext uri="{FF2B5EF4-FFF2-40B4-BE49-F238E27FC236}">
              <a16:creationId xmlns:a16="http://schemas.microsoft.com/office/drawing/2014/main" id="{00000000-0008-0000-0600-00002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a:extLst>
            <a:ext uri="{FF2B5EF4-FFF2-40B4-BE49-F238E27FC236}">
              <a16:creationId xmlns:a16="http://schemas.microsoft.com/office/drawing/2014/main" id="{00000000-0008-0000-0600-00003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a:extLst>
            <a:ext uri="{FF2B5EF4-FFF2-40B4-BE49-F238E27FC236}">
              <a16:creationId xmlns:a16="http://schemas.microsoft.com/office/drawing/2014/main" id="{00000000-0008-0000-0600-00003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a:extLst>
            <a:ext uri="{FF2B5EF4-FFF2-40B4-BE49-F238E27FC236}">
              <a16:creationId xmlns:a16="http://schemas.microsoft.com/office/drawing/2014/main" id="{00000000-0008-0000-0600-00003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a:extLst>
            <a:ext uri="{FF2B5EF4-FFF2-40B4-BE49-F238E27FC236}">
              <a16:creationId xmlns:a16="http://schemas.microsoft.com/office/drawing/2014/main" id="{00000000-0008-0000-0600-00003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a:extLst>
            <a:ext uri="{FF2B5EF4-FFF2-40B4-BE49-F238E27FC236}">
              <a16:creationId xmlns:a16="http://schemas.microsoft.com/office/drawing/2014/main" id="{00000000-0008-0000-0600-00003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a:extLst>
            <a:ext uri="{FF2B5EF4-FFF2-40B4-BE49-F238E27FC236}">
              <a16:creationId xmlns:a16="http://schemas.microsoft.com/office/drawing/2014/main" id="{00000000-0008-0000-0600-00004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a:extLst>
            <a:ext uri="{FF2B5EF4-FFF2-40B4-BE49-F238E27FC236}">
              <a16:creationId xmlns:a16="http://schemas.microsoft.com/office/drawing/2014/main" id="{00000000-0008-0000-0600-00004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a:extLst>
            <a:ext uri="{FF2B5EF4-FFF2-40B4-BE49-F238E27FC236}">
              <a16:creationId xmlns:a16="http://schemas.microsoft.com/office/drawing/2014/main" id="{00000000-0008-0000-0600-00004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a:extLst>
            <a:ext uri="{FF2B5EF4-FFF2-40B4-BE49-F238E27FC236}">
              <a16:creationId xmlns:a16="http://schemas.microsoft.com/office/drawing/2014/main" id="{00000000-0008-0000-0600-00004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a:extLst>
            <a:ext uri="{FF2B5EF4-FFF2-40B4-BE49-F238E27FC236}">
              <a16:creationId xmlns:a16="http://schemas.microsoft.com/office/drawing/2014/main" id="{00000000-0008-0000-0600-00004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91563</xdr:rowOff>
    </xdr:from>
    <xdr:to>
      <xdr:col>23</xdr:col>
      <xdr:colOff>516889</xdr:colOff>
      <xdr:row>78</xdr:row>
      <xdr:rowOff>122881</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flipV="1">
          <a:off x="16317595" y="11921613"/>
          <a:ext cx="1269" cy="157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126708</xdr:rowOff>
    </xdr:from>
    <xdr:ext cx="469744" cy="259045"/>
    <xdr:sp macro="" textlink="">
      <xdr:nvSpPr>
        <xdr:cNvPr id="599" name="公債費最小値テキスト">
          <a:extLst>
            <a:ext uri="{FF2B5EF4-FFF2-40B4-BE49-F238E27FC236}">
              <a16:creationId xmlns:a16="http://schemas.microsoft.com/office/drawing/2014/main" id="{00000000-0008-0000-0600-000057020000}"/>
            </a:ext>
          </a:extLst>
        </xdr:cNvPr>
        <xdr:cNvSpPr txBox="1"/>
      </xdr:nvSpPr>
      <xdr:spPr>
        <a:xfrm>
          <a:off x="16370300" y="1349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78</xdr:row>
      <xdr:rowOff>122881</xdr:rowOff>
    </xdr:from>
    <xdr:to>
      <xdr:col>23</xdr:col>
      <xdr:colOff>606425</xdr:colOff>
      <xdr:row>78</xdr:row>
      <xdr:rowOff>122881</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6230600" y="1349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38240</xdr:rowOff>
    </xdr:from>
    <xdr:ext cx="599010" cy="259045"/>
    <xdr:sp macro="" textlink="">
      <xdr:nvSpPr>
        <xdr:cNvPr id="601" name="公債費最大値テキスト">
          <a:extLst>
            <a:ext uri="{FF2B5EF4-FFF2-40B4-BE49-F238E27FC236}">
              <a16:creationId xmlns:a16="http://schemas.microsoft.com/office/drawing/2014/main" id="{00000000-0008-0000-0600-000059020000}"/>
            </a:ext>
          </a:extLst>
        </xdr:cNvPr>
        <xdr:cNvSpPr txBox="1"/>
      </xdr:nvSpPr>
      <xdr:spPr>
        <a:xfrm>
          <a:off x="16370300" y="1169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105,448</a:t>
          </a:r>
          <a:endParaRPr kumimoji="1" lang="ja-JP" altLang="en-US" sz="1000" b="1">
            <a:latin typeface="ＭＳ Ｐゴシック"/>
          </a:endParaRPr>
        </a:p>
      </xdr:txBody>
    </xdr:sp>
    <xdr:clientData/>
  </xdr:oneCellAnchor>
  <xdr:twoCellAnchor>
    <xdr:from>
      <xdr:col>23</xdr:col>
      <xdr:colOff>428625</xdr:colOff>
      <xdr:row>69</xdr:row>
      <xdr:rowOff>91563</xdr:rowOff>
    </xdr:from>
    <xdr:to>
      <xdr:col>23</xdr:col>
      <xdr:colOff>606425</xdr:colOff>
      <xdr:row>69</xdr:row>
      <xdr:rowOff>91563</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6230600" y="1192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14574</xdr:rowOff>
    </xdr:from>
    <xdr:to>
      <xdr:col>23</xdr:col>
      <xdr:colOff>517525</xdr:colOff>
      <xdr:row>76</xdr:row>
      <xdr:rowOff>27898</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flipV="1">
          <a:off x="15481300" y="13044774"/>
          <a:ext cx="838200" cy="1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55391</xdr:rowOff>
    </xdr:from>
    <xdr:ext cx="534377" cy="259045"/>
    <xdr:sp macro="" textlink="">
      <xdr:nvSpPr>
        <xdr:cNvPr id="604" name="公債費平均値テキスト">
          <a:extLst>
            <a:ext uri="{FF2B5EF4-FFF2-40B4-BE49-F238E27FC236}">
              <a16:creationId xmlns:a16="http://schemas.microsoft.com/office/drawing/2014/main" id="{00000000-0008-0000-0600-00005C020000}"/>
            </a:ext>
          </a:extLst>
        </xdr:cNvPr>
        <xdr:cNvSpPr txBox="1"/>
      </xdr:nvSpPr>
      <xdr:spPr>
        <a:xfrm>
          <a:off x="16370300" y="13085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76964</xdr:rowOff>
    </xdr:from>
    <xdr:to>
      <xdr:col>23</xdr:col>
      <xdr:colOff>568325</xdr:colOff>
      <xdr:row>77</xdr:row>
      <xdr:rowOff>7114</xdr:rowOff>
    </xdr:to>
    <xdr:sp macro="" textlink="">
      <xdr:nvSpPr>
        <xdr:cNvPr id="605" name="フローチャート : 判断 604">
          <a:extLst>
            <a:ext uri="{FF2B5EF4-FFF2-40B4-BE49-F238E27FC236}">
              <a16:creationId xmlns:a16="http://schemas.microsoft.com/office/drawing/2014/main" id="{00000000-0008-0000-0600-00005D020000}"/>
            </a:ext>
          </a:extLst>
        </xdr:cNvPr>
        <xdr:cNvSpPr/>
      </xdr:nvSpPr>
      <xdr:spPr>
        <a:xfrm>
          <a:off x="162687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27898</xdr:rowOff>
    </xdr:from>
    <xdr:to>
      <xdr:col>22</xdr:col>
      <xdr:colOff>365125</xdr:colOff>
      <xdr:row>76</xdr:row>
      <xdr:rowOff>31034</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flipV="1">
          <a:off x="14592300" y="13058098"/>
          <a:ext cx="889000" cy="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3567</xdr:rowOff>
    </xdr:from>
    <xdr:to>
      <xdr:col>22</xdr:col>
      <xdr:colOff>415925</xdr:colOff>
      <xdr:row>76</xdr:row>
      <xdr:rowOff>105167</xdr:rowOff>
    </xdr:to>
    <xdr:sp macro="" textlink="">
      <xdr:nvSpPr>
        <xdr:cNvPr id="607" name="フローチャート : 判断 606">
          <a:extLst>
            <a:ext uri="{FF2B5EF4-FFF2-40B4-BE49-F238E27FC236}">
              <a16:creationId xmlns:a16="http://schemas.microsoft.com/office/drawing/2014/main" id="{00000000-0008-0000-0600-00005F020000}"/>
            </a:ext>
          </a:extLst>
        </xdr:cNvPr>
        <xdr:cNvSpPr/>
      </xdr:nvSpPr>
      <xdr:spPr>
        <a:xfrm>
          <a:off x="15430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96294</xdr:rowOff>
    </xdr:from>
    <xdr:ext cx="534377"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5214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23653</xdr:rowOff>
    </xdr:from>
    <xdr:to>
      <xdr:col>21</xdr:col>
      <xdr:colOff>161925</xdr:colOff>
      <xdr:row>76</xdr:row>
      <xdr:rowOff>31034</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3703300" y="13053853"/>
          <a:ext cx="889000" cy="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170461</xdr:rowOff>
    </xdr:from>
    <xdr:to>
      <xdr:col>21</xdr:col>
      <xdr:colOff>212725</xdr:colOff>
      <xdr:row>76</xdr:row>
      <xdr:rowOff>100611</xdr:rowOff>
    </xdr:to>
    <xdr:sp macro="" textlink="">
      <xdr:nvSpPr>
        <xdr:cNvPr id="610" name="フローチャート : 判断 609">
          <a:extLst>
            <a:ext uri="{FF2B5EF4-FFF2-40B4-BE49-F238E27FC236}">
              <a16:creationId xmlns:a16="http://schemas.microsoft.com/office/drawing/2014/main" id="{00000000-0008-0000-0600-000062020000}"/>
            </a:ext>
          </a:extLst>
        </xdr:cNvPr>
        <xdr:cNvSpPr/>
      </xdr:nvSpPr>
      <xdr:spPr>
        <a:xfrm>
          <a:off x="14541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91738</xdr:rowOff>
    </xdr:from>
    <xdr:ext cx="534377"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4325111" y="1312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18786</xdr:rowOff>
    </xdr:from>
    <xdr:to>
      <xdr:col>19</xdr:col>
      <xdr:colOff>644525</xdr:colOff>
      <xdr:row>76</xdr:row>
      <xdr:rowOff>23653</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814300" y="13048986"/>
          <a:ext cx="889000" cy="4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144189</xdr:rowOff>
    </xdr:from>
    <xdr:to>
      <xdr:col>20</xdr:col>
      <xdr:colOff>9525</xdr:colOff>
      <xdr:row>76</xdr:row>
      <xdr:rowOff>74340</xdr:rowOff>
    </xdr:to>
    <xdr:sp macro="" textlink="">
      <xdr:nvSpPr>
        <xdr:cNvPr id="613" name="フローチャート : 判断 612">
          <a:extLst>
            <a:ext uri="{FF2B5EF4-FFF2-40B4-BE49-F238E27FC236}">
              <a16:creationId xmlns:a16="http://schemas.microsoft.com/office/drawing/2014/main" id="{00000000-0008-0000-0600-000065020000}"/>
            </a:ext>
          </a:extLst>
        </xdr:cNvPr>
        <xdr:cNvSpPr/>
      </xdr:nvSpPr>
      <xdr:spPr>
        <a:xfrm>
          <a:off x="13652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90866</xdr:rowOff>
    </xdr:from>
    <xdr:ext cx="534377"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3436111" y="1277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143503</xdr:rowOff>
    </xdr:from>
    <xdr:to>
      <xdr:col>18</xdr:col>
      <xdr:colOff>492125</xdr:colOff>
      <xdr:row>76</xdr:row>
      <xdr:rowOff>73653</xdr:rowOff>
    </xdr:to>
    <xdr:sp macro="" textlink="">
      <xdr:nvSpPr>
        <xdr:cNvPr id="615" name="フローチャート : 判断 614">
          <a:extLst>
            <a:ext uri="{FF2B5EF4-FFF2-40B4-BE49-F238E27FC236}">
              <a16:creationId xmlns:a16="http://schemas.microsoft.com/office/drawing/2014/main" id="{00000000-0008-0000-0600-000067020000}"/>
            </a:ext>
          </a:extLst>
        </xdr:cNvPr>
        <xdr:cNvSpPr/>
      </xdr:nvSpPr>
      <xdr:spPr>
        <a:xfrm>
          <a:off x="12763500" y="130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64780</xdr:rowOff>
    </xdr:from>
    <xdr:ext cx="534377"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547111" y="1309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135224</xdr:rowOff>
    </xdr:from>
    <xdr:to>
      <xdr:col>23</xdr:col>
      <xdr:colOff>568325</xdr:colOff>
      <xdr:row>76</xdr:row>
      <xdr:rowOff>65374</xdr:rowOff>
    </xdr:to>
    <xdr:sp macro="" textlink="">
      <xdr:nvSpPr>
        <xdr:cNvPr id="622" name="円/楕円 621">
          <a:extLst>
            <a:ext uri="{FF2B5EF4-FFF2-40B4-BE49-F238E27FC236}">
              <a16:creationId xmlns:a16="http://schemas.microsoft.com/office/drawing/2014/main" id="{00000000-0008-0000-0600-00006E020000}"/>
            </a:ext>
          </a:extLst>
        </xdr:cNvPr>
        <xdr:cNvSpPr/>
      </xdr:nvSpPr>
      <xdr:spPr>
        <a:xfrm>
          <a:off x="16268700" y="1299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158101</xdr:rowOff>
    </xdr:from>
    <xdr:ext cx="534377" cy="259045"/>
    <xdr:sp macro="" textlink="">
      <xdr:nvSpPr>
        <xdr:cNvPr id="623" name="公債費該当値テキスト">
          <a:extLst>
            <a:ext uri="{FF2B5EF4-FFF2-40B4-BE49-F238E27FC236}">
              <a16:creationId xmlns:a16="http://schemas.microsoft.com/office/drawing/2014/main" id="{00000000-0008-0000-0600-00006F020000}"/>
            </a:ext>
          </a:extLst>
        </xdr:cNvPr>
        <xdr:cNvSpPr txBox="1"/>
      </xdr:nvSpPr>
      <xdr:spPr>
        <a:xfrm>
          <a:off x="16370300" y="1284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36,663</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148548</xdr:rowOff>
    </xdr:from>
    <xdr:to>
      <xdr:col>22</xdr:col>
      <xdr:colOff>415925</xdr:colOff>
      <xdr:row>76</xdr:row>
      <xdr:rowOff>78698</xdr:rowOff>
    </xdr:to>
    <xdr:sp macro="" textlink="">
      <xdr:nvSpPr>
        <xdr:cNvPr id="624" name="円/楕円 623">
          <a:extLst>
            <a:ext uri="{FF2B5EF4-FFF2-40B4-BE49-F238E27FC236}">
              <a16:creationId xmlns:a16="http://schemas.microsoft.com/office/drawing/2014/main" id="{00000000-0008-0000-0600-000070020000}"/>
            </a:ext>
          </a:extLst>
        </xdr:cNvPr>
        <xdr:cNvSpPr/>
      </xdr:nvSpPr>
      <xdr:spPr>
        <a:xfrm>
          <a:off x="15430500" y="1300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95225</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278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35,847</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151684</xdr:rowOff>
    </xdr:from>
    <xdr:to>
      <xdr:col>21</xdr:col>
      <xdr:colOff>212725</xdr:colOff>
      <xdr:row>76</xdr:row>
      <xdr:rowOff>81834</xdr:rowOff>
    </xdr:to>
    <xdr:sp macro="" textlink="">
      <xdr:nvSpPr>
        <xdr:cNvPr id="626" name="円/楕円 625">
          <a:extLst>
            <a:ext uri="{FF2B5EF4-FFF2-40B4-BE49-F238E27FC236}">
              <a16:creationId xmlns:a16="http://schemas.microsoft.com/office/drawing/2014/main" id="{00000000-0008-0000-0600-000072020000}"/>
            </a:ext>
          </a:extLst>
        </xdr:cNvPr>
        <xdr:cNvSpPr/>
      </xdr:nvSpPr>
      <xdr:spPr>
        <a:xfrm>
          <a:off x="14541500" y="1301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98360</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278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35,655</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144303</xdr:rowOff>
    </xdr:from>
    <xdr:to>
      <xdr:col>20</xdr:col>
      <xdr:colOff>9525</xdr:colOff>
      <xdr:row>76</xdr:row>
      <xdr:rowOff>74453</xdr:rowOff>
    </xdr:to>
    <xdr:sp macro="" textlink="">
      <xdr:nvSpPr>
        <xdr:cNvPr id="628" name="円/楕円 627">
          <a:extLst>
            <a:ext uri="{FF2B5EF4-FFF2-40B4-BE49-F238E27FC236}">
              <a16:creationId xmlns:a16="http://schemas.microsoft.com/office/drawing/2014/main" id="{00000000-0008-0000-0600-000074020000}"/>
            </a:ext>
          </a:extLst>
        </xdr:cNvPr>
        <xdr:cNvSpPr/>
      </xdr:nvSpPr>
      <xdr:spPr>
        <a:xfrm>
          <a:off x="13652500" y="1300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65580</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309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36,107</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139437</xdr:rowOff>
    </xdr:from>
    <xdr:to>
      <xdr:col>18</xdr:col>
      <xdr:colOff>492125</xdr:colOff>
      <xdr:row>76</xdr:row>
      <xdr:rowOff>69586</xdr:rowOff>
    </xdr:to>
    <xdr:sp macro="" textlink="">
      <xdr:nvSpPr>
        <xdr:cNvPr id="630" name="円/楕円 629">
          <a:extLst>
            <a:ext uri="{FF2B5EF4-FFF2-40B4-BE49-F238E27FC236}">
              <a16:creationId xmlns:a16="http://schemas.microsoft.com/office/drawing/2014/main" id="{00000000-0008-0000-0600-000076020000}"/>
            </a:ext>
          </a:extLst>
        </xdr:cNvPr>
        <xdr:cNvSpPr/>
      </xdr:nvSpPr>
      <xdr:spPr>
        <a:xfrm>
          <a:off x="12763500" y="129981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86114</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77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36,405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a:extLst>
            <a:ext uri="{FF2B5EF4-FFF2-40B4-BE49-F238E27FC236}">
              <a16:creationId xmlns:a16="http://schemas.microsoft.com/office/drawing/2014/main" id="{00000000-0008-0000-0600-00007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a:extLst>
            <a:ext uri="{FF2B5EF4-FFF2-40B4-BE49-F238E27FC236}">
              <a16:creationId xmlns:a16="http://schemas.microsoft.com/office/drawing/2014/main" id="{00000000-0008-0000-0600-00007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a:extLst>
            <a:ext uri="{FF2B5EF4-FFF2-40B4-BE49-F238E27FC236}">
              <a16:creationId xmlns:a16="http://schemas.microsoft.com/office/drawing/2014/main" id="{00000000-0008-0000-0600-00007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a:extLst>
            <a:ext uri="{FF2B5EF4-FFF2-40B4-BE49-F238E27FC236}">
              <a16:creationId xmlns:a16="http://schemas.microsoft.com/office/drawing/2014/main" id="{00000000-0008-0000-0600-00007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a:extLst>
            <a:ext uri="{FF2B5EF4-FFF2-40B4-BE49-F238E27FC236}">
              <a16:creationId xmlns:a16="http://schemas.microsoft.com/office/drawing/2014/main" id="{00000000-0008-0000-0600-00007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a:extLst>
            <a:ext uri="{FF2B5EF4-FFF2-40B4-BE49-F238E27FC236}">
              <a16:creationId xmlns:a16="http://schemas.microsoft.com/office/drawing/2014/main" id="{00000000-0008-0000-0600-00007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a:extLst>
            <a:ext uri="{FF2B5EF4-FFF2-40B4-BE49-F238E27FC236}">
              <a16:creationId xmlns:a16="http://schemas.microsoft.com/office/drawing/2014/main" id="{00000000-0008-0000-0600-00007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52845</xdr:rowOff>
    </xdr:from>
    <xdr:to>
      <xdr:col>23</xdr:col>
      <xdr:colOff>516889</xdr:colOff>
      <xdr:row>99</xdr:row>
      <xdr:rowOff>44374</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flipV="1">
          <a:off x="16317595" y="15483345"/>
          <a:ext cx="1269" cy="1534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48201</xdr:rowOff>
    </xdr:from>
    <xdr:ext cx="249299" cy="259045"/>
    <xdr:sp macro="" textlink="">
      <xdr:nvSpPr>
        <xdr:cNvPr id="656" name="積立金最小値テキスト">
          <a:extLst>
            <a:ext uri="{FF2B5EF4-FFF2-40B4-BE49-F238E27FC236}">
              <a16:creationId xmlns:a16="http://schemas.microsoft.com/office/drawing/2014/main" id="{00000000-0008-0000-0600-000090020000}"/>
            </a:ext>
          </a:extLst>
        </xdr:cNvPr>
        <xdr:cNvSpPr txBox="1"/>
      </xdr:nvSpPr>
      <xdr:spPr>
        <a:xfrm>
          <a:off x="16370300" y="17021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a:t>
          </a:r>
          <a:endParaRPr kumimoji="1" lang="ja-JP" altLang="en-US" sz="1000" b="1">
            <a:latin typeface="ＭＳ Ｐゴシック"/>
          </a:endParaRPr>
        </a:p>
      </xdr:txBody>
    </xdr:sp>
    <xdr:clientData/>
  </xdr:oneCellAnchor>
  <xdr:twoCellAnchor>
    <xdr:from>
      <xdr:col>23</xdr:col>
      <xdr:colOff>428625</xdr:colOff>
      <xdr:row>99</xdr:row>
      <xdr:rowOff>44374</xdr:rowOff>
    </xdr:from>
    <xdr:to>
      <xdr:col>23</xdr:col>
      <xdr:colOff>606425</xdr:colOff>
      <xdr:row>99</xdr:row>
      <xdr:rowOff>44374</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6230600" y="1701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170972</xdr:rowOff>
    </xdr:from>
    <xdr:ext cx="599010" cy="259045"/>
    <xdr:sp macro="" textlink="">
      <xdr:nvSpPr>
        <xdr:cNvPr id="658" name="積立金最大値テキスト">
          <a:extLst>
            <a:ext uri="{FF2B5EF4-FFF2-40B4-BE49-F238E27FC236}">
              <a16:creationId xmlns:a16="http://schemas.microsoft.com/office/drawing/2014/main" id="{00000000-0008-0000-0600-000092020000}"/>
            </a:ext>
          </a:extLst>
        </xdr:cNvPr>
        <xdr:cNvSpPr txBox="1"/>
      </xdr:nvSpPr>
      <xdr:spPr>
        <a:xfrm>
          <a:off x="16370300" y="1525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120,839</a:t>
          </a:r>
          <a:endParaRPr kumimoji="1" lang="ja-JP" altLang="en-US" sz="1000" b="1">
            <a:latin typeface="ＭＳ Ｐゴシック"/>
          </a:endParaRPr>
        </a:p>
      </xdr:txBody>
    </xdr:sp>
    <xdr:clientData/>
  </xdr:oneCellAnchor>
  <xdr:twoCellAnchor>
    <xdr:from>
      <xdr:col>23</xdr:col>
      <xdr:colOff>428625</xdr:colOff>
      <xdr:row>90</xdr:row>
      <xdr:rowOff>52845</xdr:rowOff>
    </xdr:from>
    <xdr:to>
      <xdr:col>23</xdr:col>
      <xdr:colOff>606425</xdr:colOff>
      <xdr:row>90</xdr:row>
      <xdr:rowOff>52845</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6230600" y="15483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152794</xdr:rowOff>
    </xdr:from>
    <xdr:to>
      <xdr:col>23</xdr:col>
      <xdr:colOff>517525</xdr:colOff>
      <xdr:row>98</xdr:row>
      <xdr:rowOff>158102</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flipV="1">
          <a:off x="15481300" y="16954894"/>
          <a:ext cx="838200" cy="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9289</xdr:rowOff>
    </xdr:from>
    <xdr:ext cx="534377" cy="259045"/>
    <xdr:sp macro="" textlink="">
      <xdr:nvSpPr>
        <xdr:cNvPr id="661" name="積立金平均値テキスト">
          <a:extLst>
            <a:ext uri="{FF2B5EF4-FFF2-40B4-BE49-F238E27FC236}">
              <a16:creationId xmlns:a16="http://schemas.microsoft.com/office/drawing/2014/main" id="{00000000-0008-0000-0600-000095020000}"/>
            </a:ext>
          </a:extLst>
        </xdr:cNvPr>
        <xdr:cNvSpPr txBox="1"/>
      </xdr:nvSpPr>
      <xdr:spPr>
        <a:xfrm>
          <a:off x="16370300" y="16639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157862</xdr:rowOff>
    </xdr:from>
    <xdr:to>
      <xdr:col>23</xdr:col>
      <xdr:colOff>568325</xdr:colOff>
      <xdr:row>98</xdr:row>
      <xdr:rowOff>88012</xdr:rowOff>
    </xdr:to>
    <xdr:sp macro="" textlink="">
      <xdr:nvSpPr>
        <xdr:cNvPr id="662" name="フローチャート : 判断 661">
          <a:extLst>
            <a:ext uri="{FF2B5EF4-FFF2-40B4-BE49-F238E27FC236}">
              <a16:creationId xmlns:a16="http://schemas.microsoft.com/office/drawing/2014/main" id="{00000000-0008-0000-0600-000096020000}"/>
            </a:ext>
          </a:extLst>
        </xdr:cNvPr>
        <xdr:cNvSpPr/>
      </xdr:nvSpPr>
      <xdr:spPr>
        <a:xfrm>
          <a:off x="162687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158102</xdr:rowOff>
    </xdr:from>
    <xdr:to>
      <xdr:col>22</xdr:col>
      <xdr:colOff>365125</xdr:colOff>
      <xdr:row>99</xdr:row>
      <xdr:rowOff>2146</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flipV="1">
          <a:off x="14592300" y="16960202"/>
          <a:ext cx="889000" cy="1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3302</xdr:rowOff>
    </xdr:from>
    <xdr:to>
      <xdr:col>22</xdr:col>
      <xdr:colOff>415925</xdr:colOff>
      <xdr:row>98</xdr:row>
      <xdr:rowOff>104902</xdr:rowOff>
    </xdr:to>
    <xdr:sp macro="" textlink="">
      <xdr:nvSpPr>
        <xdr:cNvPr id="664" name="フローチャート : 判断 663">
          <a:extLst>
            <a:ext uri="{FF2B5EF4-FFF2-40B4-BE49-F238E27FC236}">
              <a16:creationId xmlns:a16="http://schemas.microsoft.com/office/drawing/2014/main" id="{00000000-0008-0000-0600-000098020000}"/>
            </a:ext>
          </a:extLst>
        </xdr:cNvPr>
        <xdr:cNvSpPr/>
      </xdr:nvSpPr>
      <xdr:spPr>
        <a:xfrm>
          <a:off x="15430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121429</xdr:rowOff>
    </xdr:from>
    <xdr:ext cx="534377"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5214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154420</xdr:rowOff>
    </xdr:from>
    <xdr:to>
      <xdr:col>21</xdr:col>
      <xdr:colOff>161925</xdr:colOff>
      <xdr:row>99</xdr:row>
      <xdr:rowOff>2146</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3703300" y="16956520"/>
          <a:ext cx="889000" cy="1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123228</xdr:rowOff>
    </xdr:from>
    <xdr:to>
      <xdr:col>21</xdr:col>
      <xdr:colOff>212725</xdr:colOff>
      <xdr:row>98</xdr:row>
      <xdr:rowOff>53378</xdr:rowOff>
    </xdr:to>
    <xdr:sp macro="" textlink="">
      <xdr:nvSpPr>
        <xdr:cNvPr id="667" name="フローチャート : 判断 666">
          <a:extLst>
            <a:ext uri="{FF2B5EF4-FFF2-40B4-BE49-F238E27FC236}">
              <a16:creationId xmlns:a16="http://schemas.microsoft.com/office/drawing/2014/main" id="{00000000-0008-0000-0600-00009B020000}"/>
            </a:ext>
          </a:extLst>
        </xdr:cNvPr>
        <xdr:cNvSpPr/>
      </xdr:nvSpPr>
      <xdr:spPr>
        <a:xfrm>
          <a:off x="14541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69905</xdr:rowOff>
    </xdr:from>
    <xdr:ext cx="534377"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4325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123940</xdr:rowOff>
    </xdr:from>
    <xdr:to>
      <xdr:col>19</xdr:col>
      <xdr:colOff>644525</xdr:colOff>
      <xdr:row>98</xdr:row>
      <xdr:rowOff>154420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814300" y="16926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54318</xdr:rowOff>
    </xdr:from>
    <xdr:to>
      <xdr:col>20</xdr:col>
      <xdr:colOff>9525</xdr:colOff>
      <xdr:row>97</xdr:row>
      <xdr:rowOff>155918</xdr:rowOff>
    </xdr:to>
    <xdr:sp macro="" textlink="">
      <xdr:nvSpPr>
        <xdr:cNvPr id="670" name="フローチャート : 判断 669">
          <a:extLst>
            <a:ext uri="{FF2B5EF4-FFF2-40B4-BE49-F238E27FC236}">
              <a16:creationId xmlns:a16="http://schemas.microsoft.com/office/drawing/2014/main" id="{00000000-0008-0000-0600-00009E020000}"/>
            </a:ext>
          </a:extLst>
        </xdr:cNvPr>
        <xdr:cNvSpPr/>
      </xdr:nvSpPr>
      <xdr:spPr>
        <a:xfrm>
          <a:off x="13652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995</xdr:rowOff>
    </xdr:from>
    <xdr:ext cx="534377"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3436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110516</xdr:rowOff>
    </xdr:from>
    <xdr:to>
      <xdr:col>18</xdr:col>
      <xdr:colOff>492125</xdr:colOff>
      <xdr:row>98</xdr:row>
      <xdr:rowOff>40666</xdr:rowOff>
    </xdr:to>
    <xdr:sp macro="" textlink="">
      <xdr:nvSpPr>
        <xdr:cNvPr id="672" name="フローチャート : 判断 671">
          <a:extLst>
            <a:ext uri="{FF2B5EF4-FFF2-40B4-BE49-F238E27FC236}">
              <a16:creationId xmlns:a16="http://schemas.microsoft.com/office/drawing/2014/main" id="{00000000-0008-0000-0600-0000A0020000}"/>
            </a:ext>
          </a:extLst>
        </xdr:cNvPr>
        <xdr:cNvSpPr/>
      </xdr:nvSpPr>
      <xdr:spPr>
        <a:xfrm>
          <a:off x="12763500" y="1674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57193</xdr:rowOff>
    </xdr:from>
    <xdr:ext cx="534377"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547111" y="1651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101994</xdr:rowOff>
    </xdr:from>
    <xdr:to>
      <xdr:col>23</xdr:col>
      <xdr:colOff>568325</xdr:colOff>
      <xdr:row>99</xdr:row>
      <xdr:rowOff>32144</xdr:rowOff>
    </xdr:to>
    <xdr:sp macro="" textlink="">
      <xdr:nvSpPr>
        <xdr:cNvPr id="679" name="円/楕円 678">
          <a:extLst>
            <a:ext uri="{FF2B5EF4-FFF2-40B4-BE49-F238E27FC236}">
              <a16:creationId xmlns:a16="http://schemas.microsoft.com/office/drawing/2014/main" id="{00000000-0008-0000-0600-0000A7020000}"/>
            </a:ext>
          </a:extLst>
        </xdr:cNvPr>
        <xdr:cNvSpPr/>
      </xdr:nvSpPr>
      <xdr:spPr>
        <a:xfrm>
          <a:off x="16268700" y="1690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16921</xdr:rowOff>
    </xdr:from>
    <xdr:ext cx="469744" cy="259045"/>
    <xdr:sp macro="" textlink="">
      <xdr:nvSpPr>
        <xdr:cNvPr id="680" name="積立金該当値テキスト">
          <a:extLst>
            <a:ext uri="{FF2B5EF4-FFF2-40B4-BE49-F238E27FC236}">
              <a16:creationId xmlns:a16="http://schemas.microsoft.com/office/drawing/2014/main" id="{00000000-0008-0000-0600-0000A8020000}"/>
            </a:ext>
          </a:extLst>
        </xdr:cNvPr>
        <xdr:cNvSpPr txBox="1"/>
      </xdr:nvSpPr>
      <xdr:spPr>
        <a:xfrm>
          <a:off x="16370300" y="16819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4,969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107302</xdr:rowOff>
    </xdr:from>
    <xdr:to>
      <xdr:col>22</xdr:col>
      <xdr:colOff>415925</xdr:colOff>
      <xdr:row>99</xdr:row>
      <xdr:rowOff>37452</xdr:rowOff>
    </xdr:to>
    <xdr:sp macro="" textlink="">
      <xdr:nvSpPr>
        <xdr:cNvPr id="681" name="円/楕円 680">
          <a:extLst>
            <a:ext uri="{FF2B5EF4-FFF2-40B4-BE49-F238E27FC236}">
              <a16:creationId xmlns:a16="http://schemas.microsoft.com/office/drawing/2014/main" id="{00000000-0008-0000-0600-0000A9020000}"/>
            </a:ext>
          </a:extLst>
        </xdr:cNvPr>
        <xdr:cNvSpPr/>
      </xdr:nvSpPr>
      <xdr:spPr>
        <a:xfrm>
          <a:off x="15430500" y="1690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28579</xdr:rowOff>
    </xdr:from>
    <xdr:ext cx="469744"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46427" y="1700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122796</xdr:rowOff>
    </xdr:from>
    <xdr:to>
      <xdr:col>21</xdr:col>
      <xdr:colOff>212725</xdr:colOff>
      <xdr:row>99</xdr:row>
      <xdr:rowOff>52946</xdr:rowOff>
    </xdr:to>
    <xdr:sp macro="" textlink="">
      <xdr:nvSpPr>
        <xdr:cNvPr id="683" name="円/楕円 682">
          <a:extLst>
            <a:ext uri="{FF2B5EF4-FFF2-40B4-BE49-F238E27FC236}">
              <a16:creationId xmlns:a16="http://schemas.microsoft.com/office/drawing/2014/main" id="{00000000-0008-0000-0600-0000AB020000}"/>
            </a:ext>
          </a:extLst>
        </xdr:cNvPr>
        <xdr:cNvSpPr/>
      </xdr:nvSpPr>
      <xdr:spPr>
        <a:xfrm>
          <a:off x="14541500" y="169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44073</xdr:rowOff>
    </xdr:from>
    <xdr:ext cx="469744"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57427" y="17017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103620</xdr:rowOff>
    </xdr:from>
    <xdr:to>
      <xdr:col>20</xdr:col>
      <xdr:colOff>9525</xdr:colOff>
      <xdr:row>99</xdr:row>
      <xdr:rowOff>33770</xdr:rowOff>
    </xdr:to>
    <xdr:sp macro="" textlink="">
      <xdr:nvSpPr>
        <xdr:cNvPr id="685" name="円/楕円 684">
          <a:extLst>
            <a:ext uri="{FF2B5EF4-FFF2-40B4-BE49-F238E27FC236}">
              <a16:creationId xmlns:a16="http://schemas.microsoft.com/office/drawing/2014/main" id="{00000000-0008-0000-0600-0000AD020000}"/>
            </a:ext>
          </a:extLst>
        </xdr:cNvPr>
        <xdr:cNvSpPr/>
      </xdr:nvSpPr>
      <xdr:spPr>
        <a:xfrm>
          <a:off x="13652500" y="169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24897</xdr:rowOff>
    </xdr:from>
    <xdr:ext cx="469744"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68427" y="1699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73140</xdr:rowOff>
    </xdr:from>
    <xdr:to>
      <xdr:col>18</xdr:col>
      <xdr:colOff>492125</xdr:colOff>
      <xdr:row>99</xdr:row>
      <xdr:rowOff>3290</xdr:rowOff>
    </xdr:to>
    <xdr:sp macro="" textlink="">
      <xdr:nvSpPr>
        <xdr:cNvPr id="687" name="円/楕円 686">
          <a:extLst>
            <a:ext uri="{FF2B5EF4-FFF2-40B4-BE49-F238E27FC236}">
              <a16:creationId xmlns:a16="http://schemas.microsoft.com/office/drawing/2014/main" id="{00000000-0008-0000-0600-0000AF020000}"/>
            </a:ext>
          </a:extLst>
        </xdr:cNvPr>
        <xdr:cNvSpPr/>
      </xdr:nvSpPr>
      <xdr:spPr>
        <a:xfrm>
          <a:off x="12763500" y="168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165867</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79427" y="1696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a:extLst>
            <a:ext uri="{FF2B5EF4-FFF2-40B4-BE49-F238E27FC236}">
              <a16:creationId xmlns:a16="http://schemas.microsoft.com/office/drawing/2014/main" id="{00000000-0008-0000-0600-0000B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a:extLst>
            <a:ext uri="{FF2B5EF4-FFF2-40B4-BE49-F238E27FC236}">
              <a16:creationId xmlns:a16="http://schemas.microsoft.com/office/drawing/2014/main" id="{00000000-0008-0000-0600-0000B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a:extLst>
            <a:ext uri="{FF2B5EF4-FFF2-40B4-BE49-F238E27FC236}">
              <a16:creationId xmlns:a16="http://schemas.microsoft.com/office/drawing/2014/main" id="{00000000-0008-0000-0600-0000B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a:extLst>
            <a:ext uri="{FF2B5EF4-FFF2-40B4-BE49-F238E27FC236}">
              <a16:creationId xmlns:a16="http://schemas.microsoft.com/office/drawing/2014/main" id="{00000000-0008-0000-0600-0000B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a:extLst>
            <a:ext uri="{FF2B5EF4-FFF2-40B4-BE49-F238E27FC236}">
              <a16:creationId xmlns:a16="http://schemas.microsoft.com/office/drawing/2014/main" id="{00000000-0008-0000-0600-0000B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a:extLst>
            <a:ext uri="{FF2B5EF4-FFF2-40B4-BE49-F238E27FC236}">
              <a16:creationId xmlns:a16="http://schemas.microsoft.com/office/drawing/2014/main" id="{00000000-0008-0000-0600-0000B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a:extLst>
            <a:ext uri="{FF2B5EF4-FFF2-40B4-BE49-F238E27FC236}">
              <a16:creationId xmlns:a16="http://schemas.microsoft.com/office/drawing/2014/main" id="{00000000-0008-0000-0600-0000B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45484</xdr:rowOff>
    </xdr:from>
    <xdr:to>
      <xdr:col>32</xdr:col>
      <xdr:colOff>186689</xdr:colOff>
      <xdr:row>39</xdr:row>
      <xdr:rowOff>98878</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flipV="1">
          <a:off x="22159595" y="5188984"/>
          <a:ext cx="1269" cy="159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5" name="投資及び出資金最小値テキスト">
          <a:extLst>
            <a:ext uri="{FF2B5EF4-FFF2-40B4-BE49-F238E27FC236}">
              <a16:creationId xmlns:a16="http://schemas.microsoft.com/office/drawing/2014/main" id="{00000000-0008-0000-0600-0000C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163611</xdr:rowOff>
    </xdr:from>
    <xdr:ext cx="469744" cy="259045"/>
    <xdr:sp macro="" textlink="">
      <xdr:nvSpPr>
        <xdr:cNvPr id="717" name="投資及び出資金最大値テキスト">
          <a:extLst>
            <a:ext uri="{FF2B5EF4-FFF2-40B4-BE49-F238E27FC236}">
              <a16:creationId xmlns:a16="http://schemas.microsoft.com/office/drawing/2014/main" id="{00000000-0008-0000-0600-0000CD020000}"/>
            </a:ext>
          </a:extLst>
        </xdr:cNvPr>
        <xdr:cNvSpPr txBox="1"/>
      </xdr:nvSpPr>
      <xdr:spPr>
        <a:xfrm>
          <a:off x="22212300" y="496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9,777</a:t>
          </a:r>
          <a:endParaRPr kumimoji="1" lang="ja-JP" altLang="en-US" sz="1000" b="1">
            <a:latin typeface="ＭＳ Ｐゴシック"/>
          </a:endParaRPr>
        </a:p>
      </xdr:txBody>
    </xdr:sp>
    <xdr:clientData/>
  </xdr:oneCellAnchor>
  <xdr:twoCellAnchor>
    <xdr:from>
      <xdr:col>32</xdr:col>
      <xdr:colOff>98425</xdr:colOff>
      <xdr:row>30</xdr:row>
      <xdr:rowOff>45484</xdr:rowOff>
    </xdr:from>
    <xdr:to>
      <xdr:col>32</xdr:col>
      <xdr:colOff>276225</xdr:colOff>
      <xdr:row>30</xdr:row>
      <xdr:rowOff>45484</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22072600" y="5188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142148</xdr:rowOff>
    </xdr:from>
    <xdr:ext cx="378565" cy="259045"/>
    <xdr:sp macro="" textlink="">
      <xdr:nvSpPr>
        <xdr:cNvPr id="720" name="投資及び出資金平均値テキスト">
          <a:extLst>
            <a:ext uri="{FF2B5EF4-FFF2-40B4-BE49-F238E27FC236}">
              <a16:creationId xmlns:a16="http://schemas.microsoft.com/office/drawing/2014/main" id="{00000000-0008-0000-0600-0000D0020000}"/>
            </a:ext>
          </a:extLst>
        </xdr:cNvPr>
        <xdr:cNvSpPr txBox="1"/>
      </xdr:nvSpPr>
      <xdr:spPr>
        <a:xfrm>
          <a:off x="22212300" y="64857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119271</xdr:rowOff>
    </xdr:from>
    <xdr:to>
      <xdr:col>32</xdr:col>
      <xdr:colOff>238125</xdr:colOff>
      <xdr:row>39</xdr:row>
      <xdr:rowOff>49421</xdr:rowOff>
    </xdr:to>
    <xdr:sp macro="" textlink="">
      <xdr:nvSpPr>
        <xdr:cNvPr id="721" name="フローチャート : 判断 720">
          <a:extLst>
            <a:ext uri="{FF2B5EF4-FFF2-40B4-BE49-F238E27FC236}">
              <a16:creationId xmlns:a16="http://schemas.microsoft.com/office/drawing/2014/main" id="{00000000-0008-0000-0600-0000D1020000}"/>
            </a:ext>
          </a:extLst>
        </xdr:cNvPr>
        <xdr:cNvSpPr/>
      </xdr:nvSpPr>
      <xdr:spPr>
        <a:xfrm>
          <a:off x="22110700" y="66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122374</xdr:rowOff>
    </xdr:from>
    <xdr:to>
      <xdr:col>31</xdr:col>
      <xdr:colOff>85725</xdr:colOff>
      <xdr:row>39</xdr:row>
      <xdr:rowOff>52524</xdr:rowOff>
    </xdr:to>
    <xdr:sp macro="" textlink="">
      <xdr:nvSpPr>
        <xdr:cNvPr id="723" name="フローチャート : 判断 722">
          <a:extLst>
            <a:ext uri="{FF2B5EF4-FFF2-40B4-BE49-F238E27FC236}">
              <a16:creationId xmlns:a16="http://schemas.microsoft.com/office/drawing/2014/main" id="{00000000-0008-0000-0600-0000D3020000}"/>
            </a:ext>
          </a:extLst>
        </xdr:cNvPr>
        <xdr:cNvSpPr/>
      </xdr:nvSpPr>
      <xdr:spPr>
        <a:xfrm>
          <a:off x="21272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69051</xdr:rowOff>
    </xdr:from>
    <xdr:ext cx="378565"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21134017" y="6412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115026</xdr:rowOff>
    </xdr:from>
    <xdr:to>
      <xdr:col>29</xdr:col>
      <xdr:colOff>568325</xdr:colOff>
      <xdr:row>39</xdr:row>
      <xdr:rowOff>45176</xdr:rowOff>
    </xdr:to>
    <xdr:sp macro="" textlink="">
      <xdr:nvSpPr>
        <xdr:cNvPr id="726" name="フローチャート : 判断 725">
          <a:extLst>
            <a:ext uri="{FF2B5EF4-FFF2-40B4-BE49-F238E27FC236}">
              <a16:creationId xmlns:a16="http://schemas.microsoft.com/office/drawing/2014/main" id="{00000000-0008-0000-0600-0000D6020000}"/>
            </a:ext>
          </a:extLst>
        </xdr:cNvPr>
        <xdr:cNvSpPr/>
      </xdr:nvSpPr>
      <xdr:spPr>
        <a:xfrm>
          <a:off x="2038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61703</xdr:rowOff>
    </xdr:from>
    <xdr:ext cx="378565"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20245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106372</xdr:rowOff>
    </xdr:from>
    <xdr:to>
      <xdr:col>28</xdr:col>
      <xdr:colOff>365125</xdr:colOff>
      <xdr:row>39</xdr:row>
      <xdr:rowOff>36522</xdr:rowOff>
    </xdr:to>
    <xdr:sp macro="" textlink="">
      <xdr:nvSpPr>
        <xdr:cNvPr id="729" name="フローチャート : 判断 728">
          <a:extLst>
            <a:ext uri="{FF2B5EF4-FFF2-40B4-BE49-F238E27FC236}">
              <a16:creationId xmlns:a16="http://schemas.microsoft.com/office/drawing/2014/main" id="{00000000-0008-0000-0600-0000D9020000}"/>
            </a:ext>
          </a:extLst>
        </xdr:cNvPr>
        <xdr:cNvSpPr/>
      </xdr:nvSpPr>
      <xdr:spPr>
        <a:xfrm>
          <a:off x="19494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53048</xdr:rowOff>
    </xdr:from>
    <xdr:ext cx="378565"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9356017" y="639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97881</xdr:rowOff>
    </xdr:from>
    <xdr:to>
      <xdr:col>27</xdr:col>
      <xdr:colOff>161925</xdr:colOff>
      <xdr:row>39</xdr:row>
      <xdr:rowOff>28031</xdr:rowOff>
    </xdr:to>
    <xdr:sp macro="" textlink="">
      <xdr:nvSpPr>
        <xdr:cNvPr id="731" name="フローチャート : 判断 730">
          <a:extLst>
            <a:ext uri="{FF2B5EF4-FFF2-40B4-BE49-F238E27FC236}">
              <a16:creationId xmlns:a16="http://schemas.microsoft.com/office/drawing/2014/main" id="{00000000-0008-0000-0600-0000DB020000}"/>
            </a:ext>
          </a:extLst>
        </xdr:cNvPr>
        <xdr:cNvSpPr/>
      </xdr:nvSpPr>
      <xdr:spPr>
        <a:xfrm>
          <a:off x="18605500" y="661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44558</xdr:rowOff>
    </xdr:from>
    <xdr:ext cx="378565"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467017" y="6388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8" name="円/楕円 737">
          <a:extLst>
            <a:ext uri="{FF2B5EF4-FFF2-40B4-BE49-F238E27FC236}">
              <a16:creationId xmlns:a16="http://schemas.microsoft.com/office/drawing/2014/main" id="{00000000-0008-0000-0600-0000E2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9" name="投資及び出資金該当値テキスト">
          <a:extLst>
            <a:ext uri="{FF2B5EF4-FFF2-40B4-BE49-F238E27FC236}">
              <a16:creationId xmlns:a16="http://schemas.microsoft.com/office/drawing/2014/main" id="{00000000-0008-0000-0600-0000E3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0" name="円/楕円 739">
          <a:extLst>
            <a:ext uri="{FF2B5EF4-FFF2-40B4-BE49-F238E27FC236}">
              <a16:creationId xmlns:a16="http://schemas.microsoft.com/office/drawing/2014/main" id="{00000000-0008-0000-0600-0000E4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2" name="円/楕円 741">
          <a:extLst>
            <a:ext uri="{FF2B5EF4-FFF2-40B4-BE49-F238E27FC236}">
              <a16:creationId xmlns:a16="http://schemas.microsoft.com/office/drawing/2014/main" id="{00000000-0008-0000-0600-0000E6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4" name="円/楕円 743">
          <a:extLst>
            <a:ext uri="{FF2B5EF4-FFF2-40B4-BE49-F238E27FC236}">
              <a16:creationId xmlns:a16="http://schemas.microsoft.com/office/drawing/2014/main" id="{00000000-0008-0000-0600-0000E8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6" name="円/楕円 745">
          <a:extLst>
            <a:ext uri="{FF2B5EF4-FFF2-40B4-BE49-F238E27FC236}">
              <a16:creationId xmlns:a16="http://schemas.microsoft.com/office/drawing/2014/main" id="{00000000-0008-0000-0600-0000EA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a:extLst>
            <a:ext uri="{FF2B5EF4-FFF2-40B4-BE49-F238E27FC236}">
              <a16:creationId xmlns:a16="http://schemas.microsoft.com/office/drawing/2014/main" id="{00000000-0008-0000-0600-0000E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a:extLst>
            <a:ext uri="{FF2B5EF4-FFF2-40B4-BE49-F238E27FC236}">
              <a16:creationId xmlns:a16="http://schemas.microsoft.com/office/drawing/2014/main" id="{00000000-0008-0000-0600-0000E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a:extLst>
            <a:ext uri="{FF2B5EF4-FFF2-40B4-BE49-F238E27FC236}">
              <a16:creationId xmlns:a16="http://schemas.microsoft.com/office/drawing/2014/main" id="{00000000-0008-0000-0600-0000E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a:extLst>
            <a:ext uri="{FF2B5EF4-FFF2-40B4-BE49-F238E27FC236}">
              <a16:creationId xmlns:a16="http://schemas.microsoft.com/office/drawing/2014/main" id="{00000000-0008-0000-0600-0000E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a:extLst>
            <a:ext uri="{FF2B5EF4-FFF2-40B4-BE49-F238E27FC236}">
              <a16:creationId xmlns:a16="http://schemas.microsoft.com/office/drawing/2014/main" id="{00000000-0008-0000-0600-0000F0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27,050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54627</xdr:rowOff>
    </xdr:from>
    <xdr:ext cx="46717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63530</xdr:rowOff>
    </xdr:from>
    <xdr:to>
      <xdr:col>32</xdr:col>
      <xdr:colOff>186689</xdr:colOff>
      <xdr:row>58</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flipV="1">
          <a:off x="22159595" y="8636030"/>
          <a:ext cx="1269" cy="144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0" name="貸付金最小値テキスト">
          <a:extLst>
            <a:ext uri="{FF2B5EF4-FFF2-40B4-BE49-F238E27FC236}">
              <a16:creationId xmlns:a16="http://schemas.microsoft.com/office/drawing/2014/main" id="{00000000-0008-0000-0600-000002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10207</xdr:rowOff>
    </xdr:from>
    <xdr:ext cx="534377" cy="259045"/>
    <xdr:sp macro="" textlink="">
      <xdr:nvSpPr>
        <xdr:cNvPr id="772" name="貸付金最大値テキスト">
          <a:extLst>
            <a:ext uri="{FF2B5EF4-FFF2-40B4-BE49-F238E27FC236}">
              <a16:creationId xmlns:a16="http://schemas.microsoft.com/office/drawing/2014/main" id="{00000000-0008-0000-0600-000004030000}"/>
            </a:ext>
          </a:extLst>
        </xdr:cNvPr>
        <xdr:cNvSpPr txBox="1"/>
      </xdr:nvSpPr>
      <xdr:spPr>
        <a:xfrm>
          <a:off x="22212300" y="84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15,833</a:t>
          </a:r>
          <a:endParaRPr kumimoji="1" lang="ja-JP" altLang="en-US" sz="1000" b="1">
            <a:latin typeface="ＭＳ Ｐゴシック"/>
          </a:endParaRPr>
        </a:p>
      </xdr:txBody>
    </xdr:sp>
    <xdr:clientData/>
  </xdr:oneCellAnchor>
  <xdr:twoCellAnchor>
    <xdr:from>
      <xdr:col>32</xdr:col>
      <xdr:colOff>98425</xdr:colOff>
      <xdr:row>50</xdr:row>
      <xdr:rowOff>63530</xdr:rowOff>
    </xdr:from>
    <xdr:to>
      <xdr:col>32</xdr:col>
      <xdr:colOff>276225</xdr:colOff>
      <xdr:row>50</xdr:row>
      <xdr:rowOff>63530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22072600" y="863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68011</xdr:rowOff>
    </xdr:from>
    <xdr:to>
      <xdr:col>32</xdr:col>
      <xdr:colOff>187325</xdr:colOff>
      <xdr:row>57</xdr:row>
      <xdr:rowOff>69748</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flipV="1">
          <a:off x="21323300" y="9840661"/>
          <a:ext cx="8382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128866</xdr:rowOff>
    </xdr:from>
    <xdr:ext cx="469744" cy="259045"/>
    <xdr:sp macro="" textlink="">
      <xdr:nvSpPr>
        <xdr:cNvPr id="775" name="貸付金平均値テキスト">
          <a:extLst>
            <a:ext uri="{FF2B5EF4-FFF2-40B4-BE49-F238E27FC236}">
              <a16:creationId xmlns:a16="http://schemas.microsoft.com/office/drawing/2014/main" id="{00000000-0008-0000-0600-000007030000}"/>
            </a:ext>
          </a:extLst>
        </xdr:cNvPr>
        <xdr:cNvSpPr txBox="1"/>
      </xdr:nvSpPr>
      <xdr:spPr>
        <a:xfrm>
          <a:off x="22212300" y="9901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150439</xdr:rowOff>
    </xdr:from>
    <xdr:to>
      <xdr:col>32</xdr:col>
      <xdr:colOff>238125</xdr:colOff>
      <xdr:row>58</xdr:row>
      <xdr:rowOff>80589</xdr:rowOff>
    </xdr:to>
    <xdr:sp macro="" textlink="">
      <xdr:nvSpPr>
        <xdr:cNvPr id="776" name="フローチャート : 判断 775">
          <a:extLst>
            <a:ext uri="{FF2B5EF4-FFF2-40B4-BE49-F238E27FC236}">
              <a16:creationId xmlns:a16="http://schemas.microsoft.com/office/drawing/2014/main" id="{00000000-0008-0000-0600-000008030000}"/>
            </a:ext>
          </a:extLst>
        </xdr:cNvPr>
        <xdr:cNvSpPr/>
      </xdr:nvSpPr>
      <xdr:spPr>
        <a:xfrm>
          <a:off x="22110700" y="992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69748</xdr:rowOff>
    </xdr:from>
    <xdr:to>
      <xdr:col>31</xdr:col>
      <xdr:colOff>34925</xdr:colOff>
      <xdr:row>57</xdr:row>
      <xdr:rowOff>70023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flipV="1">
          <a:off x="20434300" y="9842398"/>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130414</xdr:rowOff>
    </xdr:from>
    <xdr:to>
      <xdr:col>31</xdr:col>
      <xdr:colOff>85725</xdr:colOff>
      <xdr:row>58</xdr:row>
      <xdr:rowOff>60564</xdr:rowOff>
    </xdr:to>
    <xdr:sp macro="" textlink="">
      <xdr:nvSpPr>
        <xdr:cNvPr id="778" name="フローチャート : 判断 777">
          <a:extLst>
            <a:ext uri="{FF2B5EF4-FFF2-40B4-BE49-F238E27FC236}">
              <a16:creationId xmlns:a16="http://schemas.microsoft.com/office/drawing/2014/main" id="{00000000-0008-0000-0600-00000A030000}"/>
            </a:ext>
          </a:extLst>
        </xdr:cNvPr>
        <xdr:cNvSpPr/>
      </xdr:nvSpPr>
      <xdr:spPr>
        <a:xfrm>
          <a:off x="21272500" y="990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51691</xdr:rowOff>
    </xdr:from>
    <xdr:ext cx="469744"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21088427" y="999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69108</xdr:rowOff>
    </xdr:from>
    <xdr:to>
      <xdr:col>29</xdr:col>
      <xdr:colOff>517525</xdr:colOff>
      <xdr:row>57</xdr:row>
      <xdr:rowOff>70023</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9545300" y="9841758"/>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112492</xdr:rowOff>
    </xdr:from>
    <xdr:to>
      <xdr:col>29</xdr:col>
      <xdr:colOff>568325</xdr:colOff>
      <xdr:row>58</xdr:row>
      <xdr:rowOff>42642</xdr:rowOff>
    </xdr:to>
    <xdr:sp macro="" textlink="">
      <xdr:nvSpPr>
        <xdr:cNvPr id="781" name="フローチャート : 判断 780">
          <a:extLst>
            <a:ext uri="{FF2B5EF4-FFF2-40B4-BE49-F238E27FC236}">
              <a16:creationId xmlns:a16="http://schemas.microsoft.com/office/drawing/2014/main" id="{00000000-0008-0000-0600-00000D030000}"/>
            </a:ext>
          </a:extLst>
        </xdr:cNvPr>
        <xdr:cNvSpPr/>
      </xdr:nvSpPr>
      <xdr:spPr>
        <a:xfrm>
          <a:off x="20383500" y="988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33769</xdr:rowOff>
    </xdr:from>
    <xdr:ext cx="469744"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20199427" y="997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69108</xdr:rowOff>
    </xdr:from>
    <xdr:to>
      <xdr:col>28</xdr:col>
      <xdr:colOff>314325</xdr:colOff>
      <xdr:row>57</xdr:row>
      <xdr:rowOff>70389</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18656300" y="9841758"/>
          <a:ext cx="8890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96215</xdr:rowOff>
    </xdr:from>
    <xdr:to>
      <xdr:col>28</xdr:col>
      <xdr:colOff>365125</xdr:colOff>
      <xdr:row>58</xdr:row>
      <xdr:rowOff>26365</xdr:rowOff>
    </xdr:to>
    <xdr:sp macro="" textlink="">
      <xdr:nvSpPr>
        <xdr:cNvPr id="784" name="フローチャート : 判断 783">
          <a:extLst>
            <a:ext uri="{FF2B5EF4-FFF2-40B4-BE49-F238E27FC236}">
              <a16:creationId xmlns:a16="http://schemas.microsoft.com/office/drawing/2014/main" id="{00000000-0008-0000-0600-000010030000}"/>
            </a:ext>
          </a:extLst>
        </xdr:cNvPr>
        <xdr:cNvSpPr/>
      </xdr:nvSpPr>
      <xdr:spPr>
        <a:xfrm>
          <a:off x="19494500" y="98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17492</xdr:rowOff>
    </xdr:from>
    <xdr:ext cx="469744"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9310427" y="9961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78567</xdr:rowOff>
    </xdr:from>
    <xdr:to>
      <xdr:col>27</xdr:col>
      <xdr:colOff>161925</xdr:colOff>
      <xdr:row>58</xdr:row>
      <xdr:rowOff>8717</xdr:rowOff>
    </xdr:to>
    <xdr:sp macro="" textlink="">
      <xdr:nvSpPr>
        <xdr:cNvPr id="786" name="フローチャート : 判断 785">
          <a:extLst>
            <a:ext uri="{FF2B5EF4-FFF2-40B4-BE49-F238E27FC236}">
              <a16:creationId xmlns:a16="http://schemas.microsoft.com/office/drawing/2014/main" id="{00000000-0008-0000-0600-000012030000}"/>
            </a:ext>
          </a:extLst>
        </xdr:cNvPr>
        <xdr:cNvSpPr/>
      </xdr:nvSpPr>
      <xdr:spPr>
        <a:xfrm>
          <a:off x="18605500" y="985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171294</xdr:rowOff>
    </xdr:from>
    <xdr:ext cx="469744"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421427" y="9943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17211</xdr:rowOff>
    </xdr:from>
    <xdr:to>
      <xdr:col>32</xdr:col>
      <xdr:colOff>238125</xdr:colOff>
      <xdr:row>57</xdr:row>
      <xdr:rowOff>118811</xdr:rowOff>
    </xdr:to>
    <xdr:sp macro="" textlink="">
      <xdr:nvSpPr>
        <xdr:cNvPr id="793" name="円/楕円 792">
          <a:extLst>
            <a:ext uri="{FF2B5EF4-FFF2-40B4-BE49-F238E27FC236}">
              <a16:creationId xmlns:a16="http://schemas.microsoft.com/office/drawing/2014/main" id="{00000000-0008-0000-0600-000019030000}"/>
            </a:ext>
          </a:extLst>
        </xdr:cNvPr>
        <xdr:cNvSpPr/>
      </xdr:nvSpPr>
      <xdr:spPr>
        <a:xfrm>
          <a:off x="22110700" y="978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40088</xdr:rowOff>
    </xdr:from>
    <xdr:ext cx="469744" cy="259045"/>
    <xdr:sp macro="" textlink="">
      <xdr:nvSpPr>
        <xdr:cNvPr id="794" name="貸付金該当値テキスト">
          <a:extLst>
            <a:ext uri="{FF2B5EF4-FFF2-40B4-BE49-F238E27FC236}">
              <a16:creationId xmlns:a16="http://schemas.microsoft.com/office/drawing/2014/main" id="{00000000-0008-0000-0600-00001A030000}"/>
            </a:ext>
          </a:extLst>
        </xdr:cNvPr>
        <xdr:cNvSpPr txBox="1"/>
      </xdr:nvSpPr>
      <xdr:spPr>
        <a:xfrm>
          <a:off x="22212300" y="9641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2,659</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18948</xdr:rowOff>
    </xdr:from>
    <xdr:to>
      <xdr:col>31</xdr:col>
      <xdr:colOff>85725</xdr:colOff>
      <xdr:row>57</xdr:row>
      <xdr:rowOff>120548</xdr:rowOff>
    </xdr:to>
    <xdr:sp macro="" textlink="">
      <xdr:nvSpPr>
        <xdr:cNvPr id="795" name="円/楕円 794">
          <a:extLst>
            <a:ext uri="{FF2B5EF4-FFF2-40B4-BE49-F238E27FC236}">
              <a16:creationId xmlns:a16="http://schemas.microsoft.com/office/drawing/2014/main" id="{00000000-0008-0000-0600-00001B030000}"/>
            </a:ext>
          </a:extLst>
        </xdr:cNvPr>
        <xdr:cNvSpPr/>
      </xdr:nvSpPr>
      <xdr:spPr>
        <a:xfrm>
          <a:off x="21272500" y="979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137075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7" y="956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2,640</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19223</xdr:rowOff>
    </xdr:from>
    <xdr:to>
      <xdr:col>29</xdr:col>
      <xdr:colOff>568325</xdr:colOff>
      <xdr:row>57</xdr:row>
      <xdr:rowOff>120823</xdr:rowOff>
    </xdr:to>
    <xdr:sp macro="" textlink="">
      <xdr:nvSpPr>
        <xdr:cNvPr id="797" name="円/楕円 796">
          <a:extLst>
            <a:ext uri="{FF2B5EF4-FFF2-40B4-BE49-F238E27FC236}">
              <a16:creationId xmlns:a16="http://schemas.microsoft.com/office/drawing/2014/main" id="{00000000-0008-0000-0600-00001D030000}"/>
            </a:ext>
          </a:extLst>
        </xdr:cNvPr>
        <xdr:cNvSpPr/>
      </xdr:nvSpPr>
      <xdr:spPr>
        <a:xfrm>
          <a:off x="20383500" y="979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137350</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7" y="956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2,637</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18308</xdr:rowOff>
    </xdr:from>
    <xdr:to>
      <xdr:col>28</xdr:col>
      <xdr:colOff>365125</xdr:colOff>
      <xdr:row>57</xdr:row>
      <xdr:rowOff>119908</xdr:rowOff>
    </xdr:to>
    <xdr:sp macro="" textlink="">
      <xdr:nvSpPr>
        <xdr:cNvPr id="799" name="円/楕円 798">
          <a:extLst>
            <a:ext uri="{FF2B5EF4-FFF2-40B4-BE49-F238E27FC236}">
              <a16:creationId xmlns:a16="http://schemas.microsoft.com/office/drawing/2014/main" id="{00000000-0008-0000-0600-00001F030000}"/>
            </a:ext>
          </a:extLst>
        </xdr:cNvPr>
        <xdr:cNvSpPr/>
      </xdr:nvSpPr>
      <xdr:spPr>
        <a:xfrm>
          <a:off x="19494500" y="979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136435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7" y="9566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2,647</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19589</xdr:rowOff>
    </xdr:from>
    <xdr:to>
      <xdr:col>27</xdr:col>
      <xdr:colOff>161925</xdr:colOff>
      <xdr:row>57</xdr:row>
      <xdr:rowOff>121189</xdr:rowOff>
    </xdr:to>
    <xdr:sp macro="" textlink="">
      <xdr:nvSpPr>
        <xdr:cNvPr id="801" name="円/楕円 800">
          <a:extLst>
            <a:ext uri="{FF2B5EF4-FFF2-40B4-BE49-F238E27FC236}">
              <a16:creationId xmlns:a16="http://schemas.microsoft.com/office/drawing/2014/main" id="{00000000-0008-0000-0600-000021030000}"/>
            </a:ext>
          </a:extLst>
        </xdr:cNvPr>
        <xdr:cNvSpPr/>
      </xdr:nvSpPr>
      <xdr:spPr>
        <a:xfrm>
          <a:off x="18605500" y="979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137716</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7" y="956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a:extLst>
            <a:ext uri="{FF2B5EF4-FFF2-40B4-BE49-F238E27FC236}">
              <a16:creationId xmlns:a16="http://schemas.microsoft.com/office/drawing/2014/main" id="{00000000-0008-0000-0600-00002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a:extLst>
            <a:ext uri="{FF2B5EF4-FFF2-40B4-BE49-F238E27FC236}">
              <a16:creationId xmlns:a16="http://schemas.microsoft.com/office/drawing/2014/main" id="{00000000-0008-0000-0600-00002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a:extLst>
            <a:ext uri="{FF2B5EF4-FFF2-40B4-BE49-F238E27FC236}">
              <a16:creationId xmlns:a16="http://schemas.microsoft.com/office/drawing/2014/main" id="{00000000-0008-0000-0600-00002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a:extLst>
            <a:ext uri="{FF2B5EF4-FFF2-40B4-BE49-F238E27FC236}">
              <a16:creationId xmlns:a16="http://schemas.microsoft.com/office/drawing/2014/main" id="{00000000-0008-0000-0600-00002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a:extLst>
            <a:ext uri="{FF2B5EF4-FFF2-40B4-BE49-F238E27FC236}">
              <a16:creationId xmlns:a16="http://schemas.microsoft.com/office/drawing/2014/main" id="{00000000-0008-0000-0600-00002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71501</xdr:rowOff>
    </xdr:from>
    <xdr:to>
      <xdr:col>32</xdr:col>
      <xdr:colOff>186689</xdr:colOff>
      <xdr:row>79</xdr:row>
      <xdr:rowOff>32544</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flipV="1">
          <a:off x="22159595" y="12244451"/>
          <a:ext cx="1269" cy="133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36371</xdr:rowOff>
    </xdr:from>
    <xdr:ext cx="534377" cy="259045"/>
    <xdr:sp macro="" textlink="">
      <xdr:nvSpPr>
        <xdr:cNvPr id="828" name="繰出金最小値テキスト">
          <a:extLst>
            <a:ext uri="{FF2B5EF4-FFF2-40B4-BE49-F238E27FC236}">
              <a16:creationId xmlns:a16="http://schemas.microsoft.com/office/drawing/2014/main" id="{00000000-0008-0000-0600-00003C030000}"/>
            </a:ext>
          </a:extLst>
        </xdr:cNvPr>
        <xdr:cNvSpPr txBox="1"/>
      </xdr:nvSpPr>
      <xdr:spPr>
        <a:xfrm>
          <a:off x="22212300" y="1358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20,625</a:t>
          </a:r>
          <a:endParaRPr kumimoji="1" lang="ja-JP" altLang="en-US" sz="1000" b="1">
            <a:latin typeface="ＭＳ Ｐゴシック"/>
          </a:endParaRPr>
        </a:p>
      </xdr:txBody>
    </xdr:sp>
    <xdr:clientData/>
  </xdr:oneCellAnchor>
  <xdr:twoCellAnchor>
    <xdr:from>
      <xdr:col>32</xdr:col>
      <xdr:colOff>98425</xdr:colOff>
      <xdr:row>79</xdr:row>
      <xdr:rowOff>32544</xdr:rowOff>
    </xdr:from>
    <xdr:to>
      <xdr:col>32</xdr:col>
      <xdr:colOff>276225</xdr:colOff>
      <xdr:row>79</xdr:row>
      <xdr:rowOff>32544</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22072600" y="13577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18178</xdr:rowOff>
    </xdr:from>
    <xdr:ext cx="534377" cy="259045"/>
    <xdr:sp macro="" textlink="">
      <xdr:nvSpPr>
        <xdr:cNvPr id="830" name="繰出金最大値テキスト">
          <a:extLst>
            <a:ext uri="{FF2B5EF4-FFF2-40B4-BE49-F238E27FC236}">
              <a16:creationId xmlns:a16="http://schemas.microsoft.com/office/drawing/2014/main" id="{00000000-0008-0000-0600-00003E030000}"/>
            </a:ext>
          </a:extLst>
        </xdr:cNvPr>
        <xdr:cNvSpPr txBox="1"/>
      </xdr:nvSpPr>
      <xdr:spPr>
        <a:xfrm>
          <a:off x="22212300" y="1201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90,580</a:t>
          </a:r>
          <a:endParaRPr kumimoji="1" lang="ja-JP" altLang="en-US" sz="1000" b="1">
            <a:latin typeface="ＭＳ Ｐゴシック"/>
          </a:endParaRPr>
        </a:p>
      </xdr:txBody>
    </xdr:sp>
    <xdr:clientData/>
  </xdr:oneCellAnchor>
  <xdr:twoCellAnchor>
    <xdr:from>
      <xdr:col>32</xdr:col>
      <xdr:colOff>98425</xdr:colOff>
      <xdr:row>71</xdr:row>
      <xdr:rowOff>71501</xdr:rowOff>
    </xdr:from>
    <xdr:to>
      <xdr:col>32</xdr:col>
      <xdr:colOff>276225</xdr:colOff>
      <xdr:row>71</xdr:row>
      <xdr:rowOff>71501</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22072600" y="1224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56604</xdr:rowOff>
    </xdr:from>
    <xdr:to>
      <xdr:col>32</xdr:col>
      <xdr:colOff>187325</xdr:colOff>
      <xdr:row>75</xdr:row>
      <xdr:rowOff>98990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flipV="1">
          <a:off x="21323300" y="12915354"/>
          <a:ext cx="838200" cy="4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63022</xdr:rowOff>
    </xdr:from>
    <xdr:ext cx="534377" cy="259045"/>
    <xdr:sp macro="" textlink="">
      <xdr:nvSpPr>
        <xdr:cNvPr id="833" name="繰出金平均値テキスト">
          <a:extLst>
            <a:ext uri="{FF2B5EF4-FFF2-40B4-BE49-F238E27FC236}">
              <a16:creationId xmlns:a16="http://schemas.microsoft.com/office/drawing/2014/main" id="{00000000-0008-0000-0600-000041030000}"/>
            </a:ext>
          </a:extLst>
        </xdr:cNvPr>
        <xdr:cNvSpPr txBox="1"/>
      </xdr:nvSpPr>
      <xdr:spPr>
        <a:xfrm>
          <a:off x="22212300" y="13093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84595</xdr:rowOff>
    </xdr:from>
    <xdr:to>
      <xdr:col>32</xdr:col>
      <xdr:colOff>238125</xdr:colOff>
      <xdr:row>77</xdr:row>
      <xdr:rowOff>14745</xdr:rowOff>
    </xdr:to>
    <xdr:sp macro="" textlink="">
      <xdr:nvSpPr>
        <xdr:cNvPr id="834" name="フローチャート : 判断 833">
          <a:extLst>
            <a:ext uri="{FF2B5EF4-FFF2-40B4-BE49-F238E27FC236}">
              <a16:creationId xmlns:a16="http://schemas.microsoft.com/office/drawing/2014/main" id="{00000000-0008-0000-0600-000042030000}"/>
            </a:ext>
          </a:extLst>
        </xdr:cNvPr>
        <xdr:cNvSpPr/>
      </xdr:nvSpPr>
      <xdr:spPr>
        <a:xfrm>
          <a:off x="22110700" y="131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98990</xdr:rowOff>
    </xdr:from>
    <xdr:to>
      <xdr:col>31</xdr:col>
      <xdr:colOff>34925</xdr:colOff>
      <xdr:row>76</xdr:row>
      <xdr:rowOff>54090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20434300" y="12957740"/>
          <a:ext cx="889000" cy="12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96482</xdr:rowOff>
    </xdr:from>
    <xdr:to>
      <xdr:col>31</xdr:col>
      <xdr:colOff>85725</xdr:colOff>
      <xdr:row>77</xdr:row>
      <xdr:rowOff>26632</xdr:rowOff>
    </xdr:to>
    <xdr:sp macro="" textlink="">
      <xdr:nvSpPr>
        <xdr:cNvPr id="836" name="フローチャート : 判断 835">
          <a:extLst>
            <a:ext uri="{FF2B5EF4-FFF2-40B4-BE49-F238E27FC236}">
              <a16:creationId xmlns:a16="http://schemas.microsoft.com/office/drawing/2014/main" id="{00000000-0008-0000-0600-000044030000}"/>
            </a:ext>
          </a:extLst>
        </xdr:cNvPr>
        <xdr:cNvSpPr/>
      </xdr:nvSpPr>
      <xdr:spPr>
        <a:xfrm>
          <a:off x="21272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17759</xdr:rowOff>
    </xdr:from>
    <xdr:ext cx="534377"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21056111" y="132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54090</xdr:rowOff>
    </xdr:from>
    <xdr:to>
      <xdr:col>29</xdr:col>
      <xdr:colOff>517525</xdr:colOff>
      <xdr:row>76</xdr:row>
      <xdr:rowOff>75901</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19545300" y="13084290"/>
          <a:ext cx="889000" cy="2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116560</xdr:rowOff>
    </xdr:from>
    <xdr:to>
      <xdr:col>29</xdr:col>
      <xdr:colOff>568325</xdr:colOff>
      <xdr:row>77</xdr:row>
      <xdr:rowOff>46710</xdr:rowOff>
    </xdr:to>
    <xdr:sp macro="" textlink="">
      <xdr:nvSpPr>
        <xdr:cNvPr id="839" name="フローチャート : 判断 838">
          <a:extLst>
            <a:ext uri="{FF2B5EF4-FFF2-40B4-BE49-F238E27FC236}">
              <a16:creationId xmlns:a16="http://schemas.microsoft.com/office/drawing/2014/main" id="{00000000-0008-0000-0600-000047030000}"/>
            </a:ext>
          </a:extLst>
        </xdr:cNvPr>
        <xdr:cNvSpPr/>
      </xdr:nvSpPr>
      <xdr:spPr>
        <a:xfrm>
          <a:off x="20383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37837</xdr:rowOff>
    </xdr:from>
    <xdr:ext cx="534377"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20167111" y="1323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75901</xdr:rowOff>
    </xdr:from>
    <xdr:to>
      <xdr:col>28</xdr:col>
      <xdr:colOff>314325</xdr:colOff>
      <xdr:row>76</xdr:row>
      <xdr:rowOff>100228</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18656300" y="13106101"/>
          <a:ext cx="889000" cy="24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136125</xdr:rowOff>
    </xdr:from>
    <xdr:to>
      <xdr:col>28</xdr:col>
      <xdr:colOff>365125</xdr:colOff>
      <xdr:row>77</xdr:row>
      <xdr:rowOff>66275</xdr:rowOff>
    </xdr:to>
    <xdr:sp macro="" textlink="">
      <xdr:nvSpPr>
        <xdr:cNvPr id="842" name="フローチャート : 判断 841">
          <a:extLst>
            <a:ext uri="{FF2B5EF4-FFF2-40B4-BE49-F238E27FC236}">
              <a16:creationId xmlns:a16="http://schemas.microsoft.com/office/drawing/2014/main" id="{00000000-0008-0000-0600-00004A030000}"/>
            </a:ext>
          </a:extLst>
        </xdr:cNvPr>
        <xdr:cNvSpPr/>
      </xdr:nvSpPr>
      <xdr:spPr>
        <a:xfrm>
          <a:off x="19494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57402</xdr:rowOff>
    </xdr:from>
    <xdr:ext cx="534377"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9278111" y="1325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136468</xdr:rowOff>
    </xdr:from>
    <xdr:to>
      <xdr:col>27</xdr:col>
      <xdr:colOff>161925</xdr:colOff>
      <xdr:row>77</xdr:row>
      <xdr:rowOff>66618</xdr:rowOff>
    </xdr:to>
    <xdr:sp macro="" textlink="">
      <xdr:nvSpPr>
        <xdr:cNvPr id="844" name="フローチャート : 判断 843">
          <a:extLst>
            <a:ext uri="{FF2B5EF4-FFF2-40B4-BE49-F238E27FC236}">
              <a16:creationId xmlns:a16="http://schemas.microsoft.com/office/drawing/2014/main" id="{00000000-0008-0000-0600-00004C030000}"/>
            </a:ext>
          </a:extLst>
        </xdr:cNvPr>
        <xdr:cNvSpPr/>
      </xdr:nvSpPr>
      <xdr:spPr>
        <a:xfrm>
          <a:off x="18605500" y="131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57745</xdr:rowOff>
    </xdr:from>
    <xdr:ext cx="534377"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389111" y="1325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5804</xdr:rowOff>
    </xdr:from>
    <xdr:to>
      <xdr:col>32</xdr:col>
      <xdr:colOff>238125</xdr:colOff>
      <xdr:row>75</xdr:row>
      <xdr:rowOff>107404</xdr:rowOff>
    </xdr:to>
    <xdr:sp macro="" textlink="">
      <xdr:nvSpPr>
        <xdr:cNvPr id="851" name="円/楕円 850">
          <a:extLst>
            <a:ext uri="{FF2B5EF4-FFF2-40B4-BE49-F238E27FC236}">
              <a16:creationId xmlns:a16="http://schemas.microsoft.com/office/drawing/2014/main" id="{00000000-0008-0000-0600-000053030000}"/>
            </a:ext>
          </a:extLst>
        </xdr:cNvPr>
        <xdr:cNvSpPr/>
      </xdr:nvSpPr>
      <xdr:spPr>
        <a:xfrm>
          <a:off x="22110700" y="1286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28681</xdr:rowOff>
    </xdr:from>
    <xdr:ext cx="534377" cy="259045"/>
    <xdr:sp macro="" textlink="">
      <xdr:nvSpPr>
        <xdr:cNvPr id="852" name="繰出金該当値テキスト">
          <a:extLst>
            <a:ext uri="{FF2B5EF4-FFF2-40B4-BE49-F238E27FC236}">
              <a16:creationId xmlns:a16="http://schemas.microsoft.com/office/drawing/2014/main" id="{00000000-0008-0000-0600-000054030000}"/>
            </a:ext>
          </a:extLst>
        </xdr:cNvPr>
        <xdr:cNvSpPr txBox="1"/>
      </xdr:nvSpPr>
      <xdr:spPr>
        <a:xfrm>
          <a:off x="22212300" y="1271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55,362</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48190</xdr:rowOff>
    </xdr:from>
    <xdr:to>
      <xdr:col>31</xdr:col>
      <xdr:colOff>85725</xdr:colOff>
      <xdr:row>75</xdr:row>
      <xdr:rowOff>149789</xdr:rowOff>
    </xdr:to>
    <xdr:sp macro="" textlink="">
      <xdr:nvSpPr>
        <xdr:cNvPr id="853" name="円/楕円 852">
          <a:extLst>
            <a:ext uri="{FF2B5EF4-FFF2-40B4-BE49-F238E27FC236}">
              <a16:creationId xmlns:a16="http://schemas.microsoft.com/office/drawing/2014/main" id="{00000000-0008-0000-0600-000055030000}"/>
            </a:ext>
          </a:extLst>
        </xdr:cNvPr>
        <xdr:cNvSpPr/>
      </xdr:nvSpPr>
      <xdr:spPr>
        <a:xfrm>
          <a:off x="21272500" y="129069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166317</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268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53,137</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3290</xdr:rowOff>
    </xdr:from>
    <xdr:to>
      <xdr:col>29</xdr:col>
      <xdr:colOff>568325</xdr:colOff>
      <xdr:row>76</xdr:row>
      <xdr:rowOff>104890</xdr:rowOff>
    </xdr:to>
    <xdr:sp macro="" textlink="">
      <xdr:nvSpPr>
        <xdr:cNvPr id="855" name="円/楕円 854">
          <a:extLst>
            <a:ext uri="{FF2B5EF4-FFF2-40B4-BE49-F238E27FC236}">
              <a16:creationId xmlns:a16="http://schemas.microsoft.com/office/drawing/2014/main" id="{00000000-0008-0000-0600-000057030000}"/>
            </a:ext>
          </a:extLst>
        </xdr:cNvPr>
        <xdr:cNvSpPr/>
      </xdr:nvSpPr>
      <xdr:spPr>
        <a:xfrm>
          <a:off x="20383500" y="1303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121416</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80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46,494</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25101</xdr:rowOff>
    </xdr:from>
    <xdr:to>
      <xdr:col>28</xdr:col>
      <xdr:colOff>365125</xdr:colOff>
      <xdr:row>76</xdr:row>
      <xdr:rowOff>126701</xdr:rowOff>
    </xdr:to>
    <xdr:sp macro="" textlink="">
      <xdr:nvSpPr>
        <xdr:cNvPr id="857" name="円/楕円 856">
          <a:extLst>
            <a:ext uri="{FF2B5EF4-FFF2-40B4-BE49-F238E27FC236}">
              <a16:creationId xmlns:a16="http://schemas.microsoft.com/office/drawing/2014/main" id="{00000000-0008-0000-0600-000059030000}"/>
            </a:ext>
          </a:extLst>
        </xdr:cNvPr>
        <xdr:cNvSpPr/>
      </xdr:nvSpPr>
      <xdr:spPr>
        <a:xfrm>
          <a:off x="19494500" y="1305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143229</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78111" y="1283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45,349</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49428</xdr:rowOff>
    </xdr:from>
    <xdr:to>
      <xdr:col>27</xdr:col>
      <xdr:colOff>161925</xdr:colOff>
      <xdr:row>76</xdr:row>
      <xdr:rowOff>151028</xdr:rowOff>
    </xdr:to>
    <xdr:sp macro="" textlink="">
      <xdr:nvSpPr>
        <xdr:cNvPr id="859" name="円/楕円 858">
          <a:extLst>
            <a:ext uri="{FF2B5EF4-FFF2-40B4-BE49-F238E27FC236}">
              <a16:creationId xmlns:a16="http://schemas.microsoft.com/office/drawing/2014/main" id="{00000000-0008-0000-0600-00005B030000}"/>
            </a:ext>
          </a:extLst>
        </xdr:cNvPr>
        <xdr:cNvSpPr/>
      </xdr:nvSpPr>
      <xdr:spPr>
        <a:xfrm>
          <a:off x="18605500" y="1307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167556</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89111" y="1285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44,072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a:extLst>
            <a:ext uri="{FF2B5EF4-FFF2-40B4-BE49-F238E27FC236}">
              <a16:creationId xmlns:a16="http://schemas.microsoft.com/office/drawing/2014/main" id="{00000000-0008-0000-0600-00005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a:extLst>
            <a:ext uri="{FF2B5EF4-FFF2-40B4-BE49-F238E27FC236}">
              <a16:creationId xmlns:a16="http://schemas.microsoft.com/office/drawing/2014/main" id="{00000000-0008-0000-0600-00005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a:extLst>
            <a:ext uri="{FF2B5EF4-FFF2-40B4-BE49-F238E27FC236}">
              <a16:creationId xmlns:a16="http://schemas.microsoft.com/office/drawing/2014/main" id="{00000000-0008-0000-0600-00006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a:extLst>
            <a:ext uri="{FF2B5EF4-FFF2-40B4-BE49-F238E27FC236}">
              <a16:creationId xmlns:a16="http://schemas.microsoft.com/office/drawing/2014/main" id="{00000000-0008-0000-0600-00006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a:extLst>
            <a:ext uri="{FF2B5EF4-FFF2-40B4-BE49-F238E27FC236}">
              <a16:creationId xmlns:a16="http://schemas.microsoft.com/office/drawing/2014/main" id="{00000000-0008-0000-0600-00006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a:extLst>
            <a:ext uri="{FF2B5EF4-FFF2-40B4-BE49-F238E27FC236}">
              <a16:creationId xmlns:a16="http://schemas.microsoft.com/office/drawing/2014/main" id="{00000000-0008-0000-0600-00006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a:extLst>
            <a:ext uri="{FF2B5EF4-FFF2-40B4-BE49-F238E27FC236}">
              <a16:creationId xmlns:a16="http://schemas.microsoft.com/office/drawing/2014/main" id="{00000000-0008-0000-0600-00006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a:extLst>
            <a:ext uri="{FF2B5EF4-FFF2-40B4-BE49-F238E27FC236}">
              <a16:creationId xmlns:a16="http://schemas.microsoft.com/office/drawing/2014/main" id="{00000000-0008-0000-0600-00007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a:extLst>
            <a:ext uri="{FF2B5EF4-FFF2-40B4-BE49-F238E27FC236}">
              <a16:creationId xmlns:a16="http://schemas.microsoft.com/office/drawing/2014/main" id="{00000000-0008-0000-0600-00007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a:extLst>
            <a:ext uri="{FF2B5EF4-FFF2-40B4-BE49-F238E27FC236}">
              <a16:creationId xmlns:a16="http://schemas.microsoft.com/office/drawing/2014/main" id="{00000000-0008-0000-0600-00007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a:extLst>
            <a:ext uri="{FF2B5EF4-FFF2-40B4-BE49-F238E27FC236}">
              <a16:creationId xmlns:a16="http://schemas.microsoft.com/office/drawing/2014/main" id="{00000000-0008-0000-0600-00007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a:extLst>
            <a:ext uri="{FF2B5EF4-FFF2-40B4-BE49-F238E27FC236}">
              <a16:creationId xmlns:a16="http://schemas.microsoft.com/office/drawing/2014/main" id="{00000000-0008-0000-0600-00007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a:extLst>
            <a:ext uri="{FF2B5EF4-FFF2-40B4-BE49-F238E27FC236}">
              <a16:creationId xmlns:a16="http://schemas.microsoft.com/office/drawing/2014/main" id="{00000000-0008-0000-0600-00007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a:extLst>
            <a:ext uri="{FF2B5EF4-FFF2-40B4-BE49-F238E27FC236}">
              <a16:creationId xmlns:a16="http://schemas.microsoft.com/office/drawing/2014/main" id="{00000000-0008-0000-0600-00008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a:extLst>
            <a:ext uri="{FF2B5EF4-FFF2-40B4-BE49-F238E27FC236}">
              <a16:creationId xmlns:a16="http://schemas.microsoft.com/office/drawing/2014/main" id="{00000000-0008-0000-0600-00008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a:extLst>
            <a:ext uri="{FF2B5EF4-FFF2-40B4-BE49-F238E27FC236}">
              <a16:creationId xmlns:a16="http://schemas.microsoft.com/office/drawing/2014/main" id="{00000000-0008-0000-0600-00008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a:extLst>
            <a:ext uri="{FF2B5EF4-FFF2-40B4-BE49-F238E27FC236}">
              <a16:creationId xmlns:a16="http://schemas.microsoft.com/office/drawing/2014/main" id="{00000000-0008-0000-0600-00008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a:extLst>
            <a:ext uri="{FF2B5EF4-FFF2-40B4-BE49-F238E27FC236}">
              <a16:creationId xmlns:a16="http://schemas.microsoft.com/office/drawing/2014/main" id="{00000000-0008-0000-0600-00008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大型事業の実施により</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以降の普通建設事業費が増加しており、今後も同様の傾向が続く見込み。町民サービスを低下することなく財政運営を継続できるように努めているものの、施設の老朽化による維持補修費の増加や扶助費・繰出金も増加しており厳しい状況となっている。今後は公債費が増加することが見込まれ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北海道七飯町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28,580
28,557
216.75
12,266,290
12,019,787
223,998
6,851,615
10,672,332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38.6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122718</xdr:rowOff>
    </xdr:from>
    <xdr:to>
      <xdr:col>6</xdr:col>
      <xdr:colOff>510540</xdr:colOff>
      <xdr:row>38</xdr:row>
      <xdr:rowOff>33238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66218"/>
          <a:ext cx="1270" cy="1282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37065</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5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2,726</a:t>
          </a:r>
          <a:endParaRPr kumimoji="1" lang="ja-JP" altLang="en-US" sz="1000" b="1">
            <a:latin typeface="ＭＳ Ｐゴシック"/>
          </a:endParaRPr>
        </a:p>
      </xdr:txBody>
    </xdr:sp>
    <xdr:clientData/>
  </xdr:oneCellAnchor>
  <xdr:twoCellAnchor>
    <xdr:from>
      <xdr:col>6</xdr:col>
      <xdr:colOff>422275</xdr:colOff>
      <xdr:row>38</xdr:row>
      <xdr:rowOff>33238</xdr:rowOff>
    </xdr:from>
    <xdr:to>
      <xdr:col>6</xdr:col>
      <xdr:colOff>600075</xdr:colOff>
      <xdr:row>38</xdr:row>
      <xdr:rowOff>33238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69395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4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6,652</a:t>
          </a:r>
          <a:endParaRPr kumimoji="1" lang="ja-JP" altLang="en-US" sz="1000" b="1">
            <a:latin typeface="ＭＳ Ｐゴシック"/>
          </a:endParaRPr>
        </a:p>
      </xdr:txBody>
    </xdr:sp>
    <xdr:clientData/>
  </xdr:oneCellAnchor>
  <xdr:twoCellAnchor>
    <xdr:from>
      <xdr:col>6</xdr:col>
      <xdr:colOff>422275</xdr:colOff>
      <xdr:row>30</xdr:row>
      <xdr:rowOff>122718</xdr:rowOff>
    </xdr:from>
    <xdr:to>
      <xdr:col>6</xdr:col>
      <xdr:colOff>600075</xdr:colOff>
      <xdr:row>30</xdr:row>
      <xdr:rowOff>122718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6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89734</xdr:rowOff>
    </xdr:from>
    <xdr:to>
      <xdr:col>6</xdr:col>
      <xdr:colOff>511175</xdr:colOff>
      <xdr:row>34</xdr:row>
      <xdr:rowOff>148517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747584"/>
          <a:ext cx="838200" cy="23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29445</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30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51018</xdr:rowOff>
    </xdr:from>
    <xdr:to>
      <xdr:col>6</xdr:col>
      <xdr:colOff>561975</xdr:colOff>
      <xdr:row>35</xdr:row>
      <xdr:rowOff>152618</xdr:rowOff>
    </xdr:to>
    <xdr:sp macro="" textlink="">
      <xdr:nvSpPr>
        <xdr:cNvPr id="65" name="フローチャート : 判断 64">
          <a:extLst>
            <a:ext uri="{FF2B5EF4-FFF2-40B4-BE49-F238E27FC236}">
              <a16:creationId xmlns:a16="http://schemas.microsoft.com/office/drawing/2014/main" id="{00000000-0008-0000-0700-000041000000}"/>
            </a:ext>
          </a:extLst>
        </xdr:cNvPr>
        <xdr:cNvSpPr/>
      </xdr:nvSpPr>
      <xdr:spPr>
        <a:xfrm>
          <a:off x="45847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120106</xdr:rowOff>
    </xdr:from>
    <xdr:to>
      <xdr:col>5</xdr:col>
      <xdr:colOff>358775</xdr:colOff>
      <xdr:row>34</xdr:row>
      <xdr:rowOff>148517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949406"/>
          <a:ext cx="889000" cy="28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41547</xdr:rowOff>
    </xdr:from>
    <xdr:to>
      <xdr:col>5</xdr:col>
      <xdr:colOff>409575</xdr:colOff>
      <xdr:row>35</xdr:row>
      <xdr:rowOff>143147</xdr:rowOff>
    </xdr:to>
    <xdr:sp macro="" textlink="">
      <xdr:nvSpPr>
        <xdr:cNvPr id="67" name="フローチャート : 判断 66">
          <a:extLst>
            <a:ext uri="{FF2B5EF4-FFF2-40B4-BE49-F238E27FC236}">
              <a16:creationId xmlns:a16="http://schemas.microsoft.com/office/drawing/2014/main" id="{00000000-0008-0000-0700-000043000000}"/>
            </a:ext>
          </a:extLst>
        </xdr:cNvPr>
        <xdr:cNvSpPr/>
      </xdr:nvSpPr>
      <xdr:spPr>
        <a:xfrm>
          <a:off x="3746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134274</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7" y="613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124678</xdr:rowOff>
    </xdr:from>
    <xdr:to>
      <xdr:col>4</xdr:col>
      <xdr:colOff>155575</xdr:colOff>
      <xdr:row>34</xdr:row>
      <xdr:rowOff>120106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782528"/>
          <a:ext cx="889000" cy="16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66693</xdr:rowOff>
    </xdr:from>
    <xdr:to>
      <xdr:col>4</xdr:col>
      <xdr:colOff>206375</xdr:colOff>
      <xdr:row>35</xdr:row>
      <xdr:rowOff>168293</xdr:rowOff>
    </xdr:to>
    <xdr:sp macro="" textlink="">
      <xdr:nvSpPr>
        <xdr:cNvPr id="70" name="フローチャート : 判断 69">
          <a:extLst>
            <a:ext uri="{FF2B5EF4-FFF2-40B4-BE49-F238E27FC236}">
              <a16:creationId xmlns:a16="http://schemas.microsoft.com/office/drawing/2014/main" id="{00000000-0008-0000-0700-000046000000}"/>
            </a:ext>
          </a:extLst>
        </xdr:cNvPr>
        <xdr:cNvSpPr/>
      </xdr:nvSpPr>
      <xdr:spPr>
        <a:xfrm>
          <a:off x="2857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159420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7" y="616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163213</xdr:rowOff>
    </xdr:from>
    <xdr:to>
      <xdr:col>2</xdr:col>
      <xdr:colOff>638175</xdr:colOff>
      <xdr:row>33</xdr:row>
      <xdr:rowOff>124678</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649613"/>
          <a:ext cx="889000" cy="13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32403</xdr:rowOff>
    </xdr:from>
    <xdr:to>
      <xdr:col>3</xdr:col>
      <xdr:colOff>3175</xdr:colOff>
      <xdr:row>35</xdr:row>
      <xdr:rowOff>134003</xdr:rowOff>
    </xdr:to>
    <xdr:sp macro="" textlink="">
      <xdr:nvSpPr>
        <xdr:cNvPr id="73" name="フローチャート : 判断 72">
          <a:extLst>
            <a:ext uri="{FF2B5EF4-FFF2-40B4-BE49-F238E27FC236}">
              <a16:creationId xmlns:a16="http://schemas.microsoft.com/office/drawing/2014/main" id="{00000000-0008-0000-0700-000049000000}"/>
            </a:ext>
          </a:extLst>
        </xdr:cNvPr>
        <xdr:cNvSpPr/>
      </xdr:nvSpPr>
      <xdr:spPr>
        <a:xfrm>
          <a:off x="1968500" y="603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125130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7" y="612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47099</xdr:rowOff>
    </xdr:from>
    <xdr:to>
      <xdr:col>1</xdr:col>
      <xdr:colOff>485775</xdr:colOff>
      <xdr:row>34</xdr:row>
      <xdr:rowOff>148699</xdr:rowOff>
    </xdr:to>
    <xdr:sp macro="" textlink="">
      <xdr:nvSpPr>
        <xdr:cNvPr id="75" name="フローチャート : 判断 74">
          <a:extLst>
            <a:ext uri="{FF2B5EF4-FFF2-40B4-BE49-F238E27FC236}">
              <a16:creationId xmlns:a16="http://schemas.microsoft.com/office/drawing/2014/main" id="{00000000-0008-0000-0700-00004B000000}"/>
            </a:ext>
          </a:extLst>
        </xdr:cNvPr>
        <xdr:cNvSpPr/>
      </xdr:nvSpPr>
      <xdr:spPr>
        <a:xfrm>
          <a:off x="1079500" y="58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139826</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7" y="596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38934</xdr:rowOff>
    </xdr:from>
    <xdr:to>
      <xdr:col>6</xdr:col>
      <xdr:colOff>561975</xdr:colOff>
      <xdr:row>33</xdr:row>
      <xdr:rowOff>140534</xdr:rowOff>
    </xdr:to>
    <xdr:sp macro="" textlink="">
      <xdr:nvSpPr>
        <xdr:cNvPr id="82" name="円/楕円 81">
          <a:extLst>
            <a:ext uri="{FF2B5EF4-FFF2-40B4-BE49-F238E27FC236}">
              <a16:creationId xmlns:a16="http://schemas.microsoft.com/office/drawing/2014/main" id="{00000000-0008-0000-0700-000052000000}"/>
            </a:ext>
          </a:extLst>
        </xdr:cNvPr>
        <xdr:cNvSpPr/>
      </xdr:nvSpPr>
      <xdr:spPr>
        <a:xfrm>
          <a:off x="4584700" y="569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61811</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548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5,178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97717</xdr:rowOff>
    </xdr:from>
    <xdr:to>
      <xdr:col>5</xdr:col>
      <xdr:colOff>409575</xdr:colOff>
      <xdr:row>35</xdr:row>
      <xdr:rowOff>27867</xdr:rowOff>
    </xdr:to>
    <xdr:sp macro="" textlink="">
      <xdr:nvSpPr>
        <xdr:cNvPr id="84" name="円/楕円 83">
          <a:extLst>
            <a:ext uri="{FF2B5EF4-FFF2-40B4-BE49-F238E27FC236}">
              <a16:creationId xmlns:a16="http://schemas.microsoft.com/office/drawing/2014/main" id="{00000000-0008-0000-0700-000054000000}"/>
            </a:ext>
          </a:extLst>
        </xdr:cNvPr>
        <xdr:cNvSpPr/>
      </xdr:nvSpPr>
      <xdr:spPr>
        <a:xfrm>
          <a:off x="3746500" y="592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44394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7" y="570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4,473</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69306</xdr:rowOff>
    </xdr:from>
    <xdr:to>
      <xdr:col>4</xdr:col>
      <xdr:colOff>206375</xdr:colOff>
      <xdr:row>34</xdr:row>
      <xdr:rowOff>170906</xdr:rowOff>
    </xdr:to>
    <xdr:sp macro="" textlink="">
      <xdr:nvSpPr>
        <xdr:cNvPr id="86" name="円/楕円 85">
          <a:extLst>
            <a:ext uri="{FF2B5EF4-FFF2-40B4-BE49-F238E27FC236}">
              <a16:creationId xmlns:a16="http://schemas.microsoft.com/office/drawing/2014/main" id="{00000000-0008-0000-0700-000056000000}"/>
            </a:ext>
          </a:extLst>
        </xdr:cNvPr>
        <xdr:cNvSpPr/>
      </xdr:nvSpPr>
      <xdr:spPr>
        <a:xfrm>
          <a:off x="2857500" y="589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15983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7" y="5673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4,560</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73878</xdr:rowOff>
    </xdr:from>
    <xdr:to>
      <xdr:col>3</xdr:col>
      <xdr:colOff>3175</xdr:colOff>
      <xdr:row>34</xdr:row>
      <xdr:rowOff>4028</xdr:rowOff>
    </xdr:to>
    <xdr:sp macro="" textlink="">
      <xdr:nvSpPr>
        <xdr:cNvPr id="88" name="円/楕円 87">
          <a:extLst>
            <a:ext uri="{FF2B5EF4-FFF2-40B4-BE49-F238E27FC236}">
              <a16:creationId xmlns:a16="http://schemas.microsoft.com/office/drawing/2014/main" id="{00000000-0008-0000-0700-000058000000}"/>
            </a:ext>
          </a:extLst>
        </xdr:cNvPr>
        <xdr:cNvSpPr/>
      </xdr:nvSpPr>
      <xdr:spPr>
        <a:xfrm>
          <a:off x="1968500" y="573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20555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7" y="5506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5,071</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112413</xdr:rowOff>
    </xdr:from>
    <xdr:to>
      <xdr:col>1</xdr:col>
      <xdr:colOff>485775</xdr:colOff>
      <xdr:row>33</xdr:row>
      <xdr:rowOff>42563</xdr:rowOff>
    </xdr:to>
    <xdr:sp macro="" textlink="">
      <xdr:nvSpPr>
        <xdr:cNvPr id="90" name="円/楕円 89">
          <a:extLst>
            <a:ext uri="{FF2B5EF4-FFF2-40B4-BE49-F238E27FC236}">
              <a16:creationId xmlns:a16="http://schemas.microsoft.com/office/drawing/2014/main" id="{00000000-0008-0000-0700-00005A000000}"/>
            </a:ext>
          </a:extLst>
        </xdr:cNvPr>
        <xdr:cNvSpPr/>
      </xdr:nvSpPr>
      <xdr:spPr>
        <a:xfrm>
          <a:off x="1079500" y="559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59090</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7" y="537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59,880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87701</xdr:rowOff>
    </xdr:from>
    <xdr:to>
      <xdr:col>6</xdr:col>
      <xdr:colOff>510540</xdr:colOff>
      <xdr:row>58</xdr:row>
      <xdr:rowOff>4369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60201"/>
          <a:ext cx="1270" cy="128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8196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5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27,760</a:t>
          </a:r>
          <a:endParaRPr kumimoji="1" lang="ja-JP" altLang="en-US" sz="1000" b="1">
            <a:latin typeface="ＭＳ Ｐゴシック"/>
          </a:endParaRPr>
        </a:p>
      </xdr:txBody>
    </xdr:sp>
    <xdr:clientData/>
  </xdr:oneCellAnchor>
  <xdr:twoCellAnchor>
    <xdr:from>
      <xdr:col>6</xdr:col>
      <xdr:colOff>422275</xdr:colOff>
      <xdr:row>58</xdr:row>
      <xdr:rowOff>4369</xdr:rowOff>
    </xdr:from>
    <xdr:to>
      <xdr:col>6</xdr:col>
      <xdr:colOff>600075</xdr:colOff>
      <xdr:row>58</xdr:row>
      <xdr:rowOff>4369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48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34378</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3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196,824</a:t>
          </a:r>
          <a:endParaRPr kumimoji="1" lang="ja-JP" altLang="en-US" sz="1000" b="1">
            <a:latin typeface="ＭＳ Ｐゴシック"/>
          </a:endParaRPr>
        </a:p>
      </xdr:txBody>
    </xdr:sp>
    <xdr:clientData/>
  </xdr:oneCellAnchor>
  <xdr:twoCellAnchor>
    <xdr:from>
      <xdr:col>6</xdr:col>
      <xdr:colOff>422275</xdr:colOff>
      <xdr:row>50</xdr:row>
      <xdr:rowOff>87701</xdr:rowOff>
    </xdr:from>
    <xdr:to>
      <xdr:col>6</xdr:col>
      <xdr:colOff>600075</xdr:colOff>
      <xdr:row>50</xdr:row>
      <xdr:rowOff>87701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60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88044</xdr:rowOff>
    </xdr:from>
    <xdr:to>
      <xdr:col>6</xdr:col>
      <xdr:colOff>511175</xdr:colOff>
      <xdr:row>57</xdr:row>
      <xdr:rowOff>124048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860694"/>
          <a:ext cx="838200" cy="3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122148</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51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99271</xdr:rowOff>
    </xdr:from>
    <xdr:to>
      <xdr:col>6</xdr:col>
      <xdr:colOff>561975</xdr:colOff>
      <xdr:row>57</xdr:row>
      <xdr:rowOff>29421</xdr:rowOff>
    </xdr:to>
    <xdr:sp macro="" textlink="">
      <xdr:nvSpPr>
        <xdr:cNvPr id="122" name="フローチャート : 判断 121">
          <a:extLst>
            <a:ext uri="{FF2B5EF4-FFF2-40B4-BE49-F238E27FC236}">
              <a16:creationId xmlns:a16="http://schemas.microsoft.com/office/drawing/2014/main" id="{00000000-0008-0000-0700-00007A000000}"/>
            </a:ext>
          </a:extLst>
        </xdr:cNvPr>
        <xdr:cNvSpPr/>
      </xdr:nvSpPr>
      <xdr:spPr>
        <a:xfrm>
          <a:off x="45847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124048</xdr:rowOff>
    </xdr:from>
    <xdr:to>
      <xdr:col>5</xdr:col>
      <xdr:colOff>358775</xdr:colOff>
      <xdr:row>57</xdr:row>
      <xdr:rowOff>126441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896698"/>
          <a:ext cx="889000" cy="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98867</xdr:rowOff>
    </xdr:from>
    <xdr:to>
      <xdr:col>5</xdr:col>
      <xdr:colOff>409575</xdr:colOff>
      <xdr:row>57</xdr:row>
      <xdr:rowOff>29017</xdr:rowOff>
    </xdr:to>
    <xdr:sp macro="" textlink="">
      <xdr:nvSpPr>
        <xdr:cNvPr id="124" name="フローチャート : 判断 123">
          <a:extLst>
            <a:ext uri="{FF2B5EF4-FFF2-40B4-BE49-F238E27FC236}">
              <a16:creationId xmlns:a16="http://schemas.microsoft.com/office/drawing/2014/main" id="{00000000-0008-0000-0700-00007C000000}"/>
            </a:ext>
          </a:extLst>
        </xdr:cNvPr>
        <xdr:cNvSpPr/>
      </xdr:nvSpPr>
      <xdr:spPr>
        <a:xfrm>
          <a:off x="3746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45544</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126441</xdr:rowOff>
    </xdr:from>
    <xdr:to>
      <xdr:col>4</xdr:col>
      <xdr:colOff>155575</xdr:colOff>
      <xdr:row>57</xdr:row>
      <xdr:rowOff>140416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899091"/>
          <a:ext cx="889000" cy="1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86926</xdr:rowOff>
    </xdr:from>
    <xdr:to>
      <xdr:col>4</xdr:col>
      <xdr:colOff>206375</xdr:colOff>
      <xdr:row>57</xdr:row>
      <xdr:rowOff>17076</xdr:rowOff>
    </xdr:to>
    <xdr:sp macro="" textlink="">
      <xdr:nvSpPr>
        <xdr:cNvPr id="127" name="フローチャート : 判断 126">
          <a:extLst>
            <a:ext uri="{FF2B5EF4-FFF2-40B4-BE49-F238E27FC236}">
              <a16:creationId xmlns:a16="http://schemas.microsoft.com/office/drawing/2014/main" id="{00000000-0008-0000-0700-00007F000000}"/>
            </a:ext>
          </a:extLst>
        </xdr:cNvPr>
        <xdr:cNvSpPr/>
      </xdr:nvSpPr>
      <xdr:spPr>
        <a:xfrm>
          <a:off x="2857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33603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88074</xdr:rowOff>
    </xdr:from>
    <xdr:to>
      <xdr:col>2</xdr:col>
      <xdr:colOff>638175</xdr:colOff>
      <xdr:row>57</xdr:row>
      <xdr:rowOff>140416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860724"/>
          <a:ext cx="889000" cy="5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60683</xdr:rowOff>
    </xdr:from>
    <xdr:to>
      <xdr:col>3</xdr:col>
      <xdr:colOff>3175</xdr:colOff>
      <xdr:row>56</xdr:row>
      <xdr:rowOff>162283</xdr:rowOff>
    </xdr:to>
    <xdr:sp macro="" textlink="">
      <xdr:nvSpPr>
        <xdr:cNvPr id="130" name="フローチャート : 判断 129">
          <a:extLst>
            <a:ext uri="{FF2B5EF4-FFF2-40B4-BE49-F238E27FC236}">
              <a16:creationId xmlns:a16="http://schemas.microsoft.com/office/drawing/2014/main" id="{00000000-0008-0000-0700-000082000000}"/>
            </a:ext>
          </a:extLst>
        </xdr:cNvPr>
        <xdr:cNvSpPr/>
      </xdr:nvSpPr>
      <xdr:spPr>
        <a:xfrm>
          <a:off x="1968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7360</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94120</xdr:rowOff>
    </xdr:from>
    <xdr:to>
      <xdr:col>1</xdr:col>
      <xdr:colOff>485775</xdr:colOff>
      <xdr:row>57</xdr:row>
      <xdr:rowOff>24270</xdr:rowOff>
    </xdr:to>
    <xdr:sp macro="" textlink="">
      <xdr:nvSpPr>
        <xdr:cNvPr id="132" name="フローチャート : 判断 131">
          <a:extLst>
            <a:ext uri="{FF2B5EF4-FFF2-40B4-BE49-F238E27FC236}">
              <a16:creationId xmlns:a16="http://schemas.microsoft.com/office/drawing/2014/main" id="{00000000-0008-0000-0700-000084000000}"/>
            </a:ext>
          </a:extLst>
        </xdr:cNvPr>
        <xdr:cNvSpPr/>
      </xdr:nvSpPr>
      <xdr:spPr>
        <a:xfrm>
          <a:off x="1079500" y="96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40797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4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37244</xdr:rowOff>
    </xdr:from>
    <xdr:to>
      <xdr:col>6</xdr:col>
      <xdr:colOff>561975</xdr:colOff>
      <xdr:row>57</xdr:row>
      <xdr:rowOff>138844</xdr:rowOff>
    </xdr:to>
    <xdr:sp macro="" textlink="">
      <xdr:nvSpPr>
        <xdr:cNvPr id="139" name="円/楕円 138">
          <a:extLst>
            <a:ext uri="{FF2B5EF4-FFF2-40B4-BE49-F238E27FC236}">
              <a16:creationId xmlns:a16="http://schemas.microsoft.com/office/drawing/2014/main" id="{00000000-0008-0000-0700-00008B000000}"/>
            </a:ext>
          </a:extLst>
        </xdr:cNvPr>
        <xdr:cNvSpPr/>
      </xdr:nvSpPr>
      <xdr:spPr>
        <a:xfrm>
          <a:off x="4584700" y="980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123621</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2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39,279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73248</xdr:rowOff>
    </xdr:from>
    <xdr:to>
      <xdr:col>5</xdr:col>
      <xdr:colOff>409575</xdr:colOff>
      <xdr:row>58</xdr:row>
      <xdr:rowOff>3398</xdr:rowOff>
    </xdr:to>
    <xdr:sp macro="" textlink="">
      <xdr:nvSpPr>
        <xdr:cNvPr id="141" name="円/楕円 140">
          <a:extLst>
            <a:ext uri="{FF2B5EF4-FFF2-40B4-BE49-F238E27FC236}">
              <a16:creationId xmlns:a16="http://schemas.microsoft.com/office/drawing/2014/main" id="{00000000-0008-0000-0700-00008D000000}"/>
            </a:ext>
          </a:extLst>
        </xdr:cNvPr>
        <xdr:cNvSpPr/>
      </xdr:nvSpPr>
      <xdr:spPr>
        <a:xfrm>
          <a:off x="3746500" y="984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165975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93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34,554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75641</xdr:rowOff>
    </xdr:from>
    <xdr:to>
      <xdr:col>4</xdr:col>
      <xdr:colOff>206375</xdr:colOff>
      <xdr:row>58</xdr:row>
      <xdr:rowOff>5791</xdr:rowOff>
    </xdr:to>
    <xdr:sp macro="" textlink="">
      <xdr:nvSpPr>
        <xdr:cNvPr id="143" name="円/楕円 142">
          <a:extLst>
            <a:ext uri="{FF2B5EF4-FFF2-40B4-BE49-F238E27FC236}">
              <a16:creationId xmlns:a16="http://schemas.microsoft.com/office/drawing/2014/main" id="{00000000-0008-0000-0700-00008F000000}"/>
            </a:ext>
          </a:extLst>
        </xdr:cNvPr>
        <xdr:cNvSpPr/>
      </xdr:nvSpPr>
      <xdr:spPr>
        <a:xfrm>
          <a:off x="2857500" y="98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168368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94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34,240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89616</xdr:rowOff>
    </xdr:from>
    <xdr:to>
      <xdr:col>3</xdr:col>
      <xdr:colOff>3175</xdr:colOff>
      <xdr:row>58</xdr:row>
      <xdr:rowOff>19766</xdr:rowOff>
    </xdr:to>
    <xdr:sp macro="" textlink="">
      <xdr:nvSpPr>
        <xdr:cNvPr id="145" name="円/楕円 144">
          <a:extLst>
            <a:ext uri="{FF2B5EF4-FFF2-40B4-BE49-F238E27FC236}">
              <a16:creationId xmlns:a16="http://schemas.microsoft.com/office/drawing/2014/main" id="{00000000-0008-0000-0700-000091000000}"/>
            </a:ext>
          </a:extLst>
        </xdr:cNvPr>
        <xdr:cNvSpPr/>
      </xdr:nvSpPr>
      <xdr:spPr>
        <a:xfrm>
          <a:off x="1968500" y="986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10893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95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32,406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37274</xdr:rowOff>
    </xdr:from>
    <xdr:to>
      <xdr:col>1</xdr:col>
      <xdr:colOff>485775</xdr:colOff>
      <xdr:row>57</xdr:row>
      <xdr:rowOff>138874</xdr:rowOff>
    </xdr:to>
    <xdr:sp macro="" textlink="">
      <xdr:nvSpPr>
        <xdr:cNvPr id="147" name="円/楕円 146">
          <a:extLst>
            <a:ext uri="{FF2B5EF4-FFF2-40B4-BE49-F238E27FC236}">
              <a16:creationId xmlns:a16="http://schemas.microsoft.com/office/drawing/2014/main" id="{00000000-0008-0000-0700-000093000000}"/>
            </a:ext>
          </a:extLst>
        </xdr:cNvPr>
        <xdr:cNvSpPr/>
      </xdr:nvSpPr>
      <xdr:spPr>
        <a:xfrm>
          <a:off x="1079500" y="980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130001</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90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39,275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149880</xdr:rowOff>
    </xdr:from>
    <xdr:to>
      <xdr:col>6</xdr:col>
      <xdr:colOff>510540</xdr:colOff>
      <xdr:row>77</xdr:row>
      <xdr:rowOff>134206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51380"/>
          <a:ext cx="1270" cy="118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138033</xdr:rowOff>
    </xdr:from>
    <xdr:ext cx="534377"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33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83,221</a:t>
          </a:r>
          <a:endParaRPr kumimoji="1" lang="ja-JP" altLang="en-US" sz="1000" b="1">
            <a:latin typeface="ＭＳ Ｐゴシック"/>
          </a:endParaRPr>
        </a:p>
      </xdr:txBody>
    </xdr:sp>
    <xdr:clientData/>
  </xdr:oneCellAnchor>
  <xdr:twoCellAnchor>
    <xdr:from>
      <xdr:col>6</xdr:col>
      <xdr:colOff>422275</xdr:colOff>
      <xdr:row>77</xdr:row>
      <xdr:rowOff>134206</xdr:rowOff>
    </xdr:from>
    <xdr:to>
      <xdr:col>6</xdr:col>
      <xdr:colOff>600075</xdr:colOff>
      <xdr:row>77</xdr:row>
      <xdr:rowOff>134206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3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96557</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2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238,664</a:t>
          </a:r>
          <a:endParaRPr kumimoji="1" lang="ja-JP" altLang="en-US" sz="1000" b="1">
            <a:latin typeface="ＭＳ Ｐゴシック"/>
          </a:endParaRPr>
        </a:p>
      </xdr:txBody>
    </xdr:sp>
    <xdr:clientData/>
  </xdr:oneCellAnchor>
  <xdr:twoCellAnchor>
    <xdr:from>
      <xdr:col>6</xdr:col>
      <xdr:colOff>422275</xdr:colOff>
      <xdr:row>70</xdr:row>
      <xdr:rowOff>149880</xdr:rowOff>
    </xdr:from>
    <xdr:to>
      <xdr:col>6</xdr:col>
      <xdr:colOff>600075</xdr:colOff>
      <xdr:row>70</xdr:row>
      <xdr:rowOff>149880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28997</xdr:rowOff>
    </xdr:from>
    <xdr:to>
      <xdr:col>6</xdr:col>
      <xdr:colOff>511175</xdr:colOff>
      <xdr:row>76</xdr:row>
      <xdr:rowOff>51575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059197"/>
          <a:ext cx="838200" cy="2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166127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248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16250</xdr:rowOff>
    </xdr:from>
    <xdr:to>
      <xdr:col>6</xdr:col>
      <xdr:colOff>561975</xdr:colOff>
      <xdr:row>76</xdr:row>
      <xdr:rowOff>117850</xdr:rowOff>
    </xdr:to>
    <xdr:sp macro="" textlink="">
      <xdr:nvSpPr>
        <xdr:cNvPr id="180" name="フローチャート : 判断 179">
          <a:extLst>
            <a:ext uri="{FF2B5EF4-FFF2-40B4-BE49-F238E27FC236}">
              <a16:creationId xmlns:a16="http://schemas.microsoft.com/office/drawing/2014/main" id="{00000000-0008-0000-0700-0000B4000000}"/>
            </a:ext>
          </a:extLst>
        </xdr:cNvPr>
        <xdr:cNvSpPr/>
      </xdr:nvSpPr>
      <xdr:spPr>
        <a:xfrm>
          <a:off x="4584700" y="1304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51575</xdr:rowOff>
    </xdr:from>
    <xdr:to>
      <xdr:col>5</xdr:col>
      <xdr:colOff>358775</xdr:colOff>
      <xdr:row>76</xdr:row>
      <xdr:rowOff>129856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081775"/>
          <a:ext cx="889000" cy="78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37495</xdr:rowOff>
    </xdr:from>
    <xdr:to>
      <xdr:col>5</xdr:col>
      <xdr:colOff>409575</xdr:colOff>
      <xdr:row>76</xdr:row>
      <xdr:rowOff>139095</xdr:rowOff>
    </xdr:to>
    <xdr:sp macro="" textlink="">
      <xdr:nvSpPr>
        <xdr:cNvPr id="182" name="フローチャート : 判断 181">
          <a:extLst>
            <a:ext uri="{FF2B5EF4-FFF2-40B4-BE49-F238E27FC236}">
              <a16:creationId xmlns:a16="http://schemas.microsoft.com/office/drawing/2014/main" id="{00000000-0008-0000-0700-0000B6000000}"/>
            </a:ext>
          </a:extLst>
        </xdr:cNvPr>
        <xdr:cNvSpPr/>
      </xdr:nvSpPr>
      <xdr:spPr>
        <a:xfrm>
          <a:off x="3746500" y="1306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130222</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4" y="13160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85728</xdr:rowOff>
    </xdr:from>
    <xdr:to>
      <xdr:col>4</xdr:col>
      <xdr:colOff>155575</xdr:colOff>
      <xdr:row>76</xdr:row>
      <xdr:rowOff>129856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115928"/>
          <a:ext cx="889000" cy="4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72571</xdr:rowOff>
    </xdr:from>
    <xdr:to>
      <xdr:col>4</xdr:col>
      <xdr:colOff>206375</xdr:colOff>
      <xdr:row>77</xdr:row>
      <xdr:rowOff>2721</xdr:rowOff>
    </xdr:to>
    <xdr:sp macro="" textlink="">
      <xdr:nvSpPr>
        <xdr:cNvPr id="185" name="フローチャート : 判断 184">
          <a:extLst>
            <a:ext uri="{FF2B5EF4-FFF2-40B4-BE49-F238E27FC236}">
              <a16:creationId xmlns:a16="http://schemas.microsoft.com/office/drawing/2014/main" id="{00000000-0008-0000-0700-0000B9000000}"/>
            </a:ext>
          </a:extLst>
        </xdr:cNvPr>
        <xdr:cNvSpPr/>
      </xdr:nvSpPr>
      <xdr:spPr>
        <a:xfrm>
          <a:off x="2857500" y="131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19247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4" y="128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85728</xdr:rowOff>
    </xdr:from>
    <xdr:to>
      <xdr:col>2</xdr:col>
      <xdr:colOff>638175</xdr:colOff>
      <xdr:row>76</xdr:row>
      <xdr:rowOff>171179</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115928"/>
          <a:ext cx="889000" cy="8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87643</xdr:rowOff>
    </xdr:from>
    <xdr:to>
      <xdr:col>3</xdr:col>
      <xdr:colOff>3175</xdr:colOff>
      <xdr:row>77</xdr:row>
      <xdr:rowOff>17793</xdr:rowOff>
    </xdr:to>
    <xdr:sp macro="" textlink="">
      <xdr:nvSpPr>
        <xdr:cNvPr id="188" name="フローチャート : 判断 187">
          <a:extLst>
            <a:ext uri="{FF2B5EF4-FFF2-40B4-BE49-F238E27FC236}">
              <a16:creationId xmlns:a16="http://schemas.microsoft.com/office/drawing/2014/main" id="{00000000-0008-0000-0700-0000BC000000}"/>
            </a:ext>
          </a:extLst>
        </xdr:cNvPr>
        <xdr:cNvSpPr/>
      </xdr:nvSpPr>
      <xdr:spPr>
        <a:xfrm>
          <a:off x="1968500" y="131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8920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4" y="1321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82203</xdr:rowOff>
    </xdr:from>
    <xdr:to>
      <xdr:col>1</xdr:col>
      <xdr:colOff>485775</xdr:colOff>
      <xdr:row>77</xdr:row>
      <xdr:rowOff>12353</xdr:rowOff>
    </xdr:to>
    <xdr:sp macro="" textlink="">
      <xdr:nvSpPr>
        <xdr:cNvPr id="190" name="フローチャート : 判断 189">
          <a:extLst>
            <a:ext uri="{FF2B5EF4-FFF2-40B4-BE49-F238E27FC236}">
              <a16:creationId xmlns:a16="http://schemas.microsoft.com/office/drawing/2014/main" id="{00000000-0008-0000-0700-0000BE000000}"/>
            </a:ext>
          </a:extLst>
        </xdr:cNvPr>
        <xdr:cNvSpPr/>
      </xdr:nvSpPr>
      <xdr:spPr>
        <a:xfrm>
          <a:off x="1079500" y="13112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28879</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4" y="1288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149647</xdr:rowOff>
    </xdr:from>
    <xdr:to>
      <xdr:col>6</xdr:col>
      <xdr:colOff>561975</xdr:colOff>
      <xdr:row>76</xdr:row>
      <xdr:rowOff>79797</xdr:rowOff>
    </xdr:to>
    <xdr:sp macro="" textlink="">
      <xdr:nvSpPr>
        <xdr:cNvPr id="197" name="円/楕円 196">
          <a:extLst>
            <a:ext uri="{FF2B5EF4-FFF2-40B4-BE49-F238E27FC236}">
              <a16:creationId xmlns:a16="http://schemas.microsoft.com/office/drawing/2014/main" id="{00000000-0008-0000-0700-0000C5000000}"/>
            </a:ext>
          </a:extLst>
        </xdr:cNvPr>
        <xdr:cNvSpPr/>
      </xdr:nvSpPr>
      <xdr:spPr>
        <a:xfrm>
          <a:off x="4584700" y="1300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1074</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859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119,528</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775</xdr:rowOff>
    </xdr:from>
    <xdr:to>
      <xdr:col>5</xdr:col>
      <xdr:colOff>409575</xdr:colOff>
      <xdr:row>76</xdr:row>
      <xdr:rowOff>102375</xdr:rowOff>
    </xdr:to>
    <xdr:sp macro="" textlink="">
      <xdr:nvSpPr>
        <xdr:cNvPr id="199" name="円/楕円 198">
          <a:extLst>
            <a:ext uri="{FF2B5EF4-FFF2-40B4-BE49-F238E27FC236}">
              <a16:creationId xmlns:a16="http://schemas.microsoft.com/office/drawing/2014/main" id="{00000000-0008-0000-0700-0000C7000000}"/>
            </a:ext>
          </a:extLst>
        </xdr:cNvPr>
        <xdr:cNvSpPr/>
      </xdr:nvSpPr>
      <xdr:spPr>
        <a:xfrm>
          <a:off x="3746500" y="130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118901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4" y="1280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116,565</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79056</xdr:rowOff>
    </xdr:from>
    <xdr:to>
      <xdr:col>4</xdr:col>
      <xdr:colOff>206375</xdr:colOff>
      <xdr:row>77</xdr:row>
      <xdr:rowOff>9206</xdr:rowOff>
    </xdr:to>
    <xdr:sp macro="" textlink="">
      <xdr:nvSpPr>
        <xdr:cNvPr id="201" name="円/楕円 200">
          <a:extLst>
            <a:ext uri="{FF2B5EF4-FFF2-40B4-BE49-F238E27FC236}">
              <a16:creationId xmlns:a16="http://schemas.microsoft.com/office/drawing/2014/main" id="{00000000-0008-0000-0700-0000C9000000}"/>
            </a:ext>
          </a:extLst>
        </xdr:cNvPr>
        <xdr:cNvSpPr/>
      </xdr:nvSpPr>
      <xdr:spPr>
        <a:xfrm>
          <a:off x="2857500" y="1310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333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4" y="13201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106,292</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34928</xdr:rowOff>
    </xdr:from>
    <xdr:to>
      <xdr:col>3</xdr:col>
      <xdr:colOff>3175</xdr:colOff>
      <xdr:row>76</xdr:row>
      <xdr:rowOff>136528</xdr:rowOff>
    </xdr:to>
    <xdr:sp macro="" textlink="">
      <xdr:nvSpPr>
        <xdr:cNvPr id="203" name="円/楕円 202">
          <a:extLst>
            <a:ext uri="{FF2B5EF4-FFF2-40B4-BE49-F238E27FC236}">
              <a16:creationId xmlns:a16="http://schemas.microsoft.com/office/drawing/2014/main" id="{00000000-0008-0000-0700-0000CB000000}"/>
            </a:ext>
          </a:extLst>
        </xdr:cNvPr>
        <xdr:cNvSpPr/>
      </xdr:nvSpPr>
      <xdr:spPr>
        <a:xfrm>
          <a:off x="1968500" y="130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153054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4" y="12840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112,083</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120379</xdr:rowOff>
    </xdr:from>
    <xdr:to>
      <xdr:col>1</xdr:col>
      <xdr:colOff>485775</xdr:colOff>
      <xdr:row>77</xdr:row>
      <xdr:rowOff>50529</xdr:rowOff>
    </xdr:to>
    <xdr:sp macro="" textlink="">
      <xdr:nvSpPr>
        <xdr:cNvPr id="205" name="円/楕円 204">
          <a:extLst>
            <a:ext uri="{FF2B5EF4-FFF2-40B4-BE49-F238E27FC236}">
              <a16:creationId xmlns:a16="http://schemas.microsoft.com/office/drawing/2014/main" id="{00000000-0008-0000-0700-0000CD000000}"/>
            </a:ext>
          </a:extLst>
        </xdr:cNvPr>
        <xdr:cNvSpPr/>
      </xdr:nvSpPr>
      <xdr:spPr>
        <a:xfrm>
          <a:off x="1079500" y="1315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41656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4" y="13243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100,869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16549</xdr:rowOff>
    </xdr:from>
    <xdr:to>
      <xdr:col>6</xdr:col>
      <xdr:colOff>510540</xdr:colOff>
      <xdr:row>99</xdr:row>
      <xdr:rowOff>127062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618499"/>
          <a:ext cx="1270" cy="148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130889</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710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18,274</a:t>
          </a:r>
          <a:endParaRPr kumimoji="1" lang="ja-JP" altLang="en-US" sz="1000" b="1">
            <a:latin typeface="ＭＳ Ｐゴシック"/>
          </a:endParaRPr>
        </a:p>
      </xdr:txBody>
    </xdr:sp>
    <xdr:clientData/>
  </xdr:oneCellAnchor>
  <xdr:twoCellAnchor>
    <xdr:from>
      <xdr:col>6</xdr:col>
      <xdr:colOff>422275</xdr:colOff>
      <xdr:row>99</xdr:row>
      <xdr:rowOff>127062</xdr:rowOff>
    </xdr:from>
    <xdr:to>
      <xdr:col>6</xdr:col>
      <xdr:colOff>600075</xdr:colOff>
      <xdr:row>99</xdr:row>
      <xdr:rowOff>127062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710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134676</xdr:rowOff>
    </xdr:from>
    <xdr:ext cx="599010"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3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109,042</a:t>
          </a:r>
          <a:endParaRPr kumimoji="1" lang="ja-JP" altLang="en-US" sz="1000" b="1">
            <a:latin typeface="ＭＳ Ｐゴシック"/>
          </a:endParaRPr>
        </a:p>
      </xdr:txBody>
    </xdr:sp>
    <xdr:clientData/>
  </xdr:oneCellAnchor>
  <xdr:twoCellAnchor>
    <xdr:from>
      <xdr:col>6</xdr:col>
      <xdr:colOff>422275</xdr:colOff>
      <xdr:row>91</xdr:row>
      <xdr:rowOff>16549</xdr:rowOff>
    </xdr:from>
    <xdr:to>
      <xdr:col>6</xdr:col>
      <xdr:colOff>600075</xdr:colOff>
      <xdr:row>91</xdr:row>
      <xdr:rowOff>16549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61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138508</xdr:rowOff>
    </xdr:from>
    <xdr:to>
      <xdr:col>6</xdr:col>
      <xdr:colOff>511175</xdr:colOff>
      <xdr:row>97</xdr:row>
      <xdr:rowOff>143619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3797300" y="16769158"/>
          <a:ext cx="838200" cy="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161935</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792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12058</xdr:rowOff>
    </xdr:from>
    <xdr:to>
      <xdr:col>6</xdr:col>
      <xdr:colOff>561975</xdr:colOff>
      <xdr:row>98</xdr:row>
      <xdr:rowOff>113658</xdr:rowOff>
    </xdr:to>
    <xdr:sp macro="" textlink="">
      <xdr:nvSpPr>
        <xdr:cNvPr id="240" name="フローチャート : 判断 239">
          <a:extLst>
            <a:ext uri="{FF2B5EF4-FFF2-40B4-BE49-F238E27FC236}">
              <a16:creationId xmlns:a16="http://schemas.microsoft.com/office/drawing/2014/main" id="{00000000-0008-0000-0700-0000F0000000}"/>
            </a:ext>
          </a:extLst>
        </xdr:cNvPr>
        <xdr:cNvSpPr/>
      </xdr:nvSpPr>
      <xdr:spPr>
        <a:xfrm>
          <a:off x="45847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143619</xdr:rowOff>
    </xdr:from>
    <xdr:to>
      <xdr:col>5</xdr:col>
      <xdr:colOff>358775</xdr:colOff>
      <xdr:row>98</xdr:row>
      <xdr:rowOff>10818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908300" y="16774269"/>
          <a:ext cx="889000" cy="3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2" name="フローチャート : 判断 241">
          <a:extLst>
            <a:ext uri="{FF2B5EF4-FFF2-40B4-BE49-F238E27FC236}">
              <a16:creationId xmlns:a16="http://schemas.microsoft.com/office/drawing/2014/main" id="{00000000-0008-0000-0700-0000F2000000}"/>
            </a:ext>
          </a:extLst>
        </xdr:cNvPr>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94628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89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140092</xdr:rowOff>
    </xdr:from>
    <xdr:to>
      <xdr:col>4</xdr:col>
      <xdr:colOff>155575</xdr:colOff>
      <xdr:row>98</xdr:row>
      <xdr:rowOff>10818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2019300" y="16770742"/>
          <a:ext cx="889000" cy="4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45" name="フローチャート : 判断 244">
          <a:extLst>
            <a:ext uri="{FF2B5EF4-FFF2-40B4-BE49-F238E27FC236}">
              <a16:creationId xmlns:a16="http://schemas.microsoft.com/office/drawing/2014/main" id="{00000000-0008-0000-0700-0000F5000000}"/>
            </a:ext>
          </a:extLst>
        </xdr:cNvPr>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114811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91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140092</xdr:rowOff>
    </xdr:from>
    <xdr:to>
      <xdr:col>2</xdr:col>
      <xdr:colOff>638175</xdr:colOff>
      <xdr:row>98</xdr:row>
      <xdr:rowOff>30266</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1130300" y="16770742"/>
          <a:ext cx="889000" cy="6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48" name="フローチャート : 判断 247">
          <a:extLst>
            <a:ext uri="{FF2B5EF4-FFF2-40B4-BE49-F238E27FC236}">
              <a16:creationId xmlns:a16="http://schemas.microsoft.com/office/drawing/2014/main" id="{00000000-0008-0000-0700-0000F8000000}"/>
            </a:ext>
          </a:extLst>
        </xdr:cNvPr>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107135</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90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0" name="フローチャート : 判断 249">
          <a:extLst>
            <a:ext uri="{FF2B5EF4-FFF2-40B4-BE49-F238E27FC236}">
              <a16:creationId xmlns:a16="http://schemas.microsoft.com/office/drawing/2014/main" id="{00000000-0008-0000-0700-0000FA000000}"/>
            </a:ext>
          </a:extLst>
        </xdr:cNvPr>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104278</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90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87708</xdr:rowOff>
    </xdr:from>
    <xdr:to>
      <xdr:col>6</xdr:col>
      <xdr:colOff>561975</xdr:colOff>
      <xdr:row>98</xdr:row>
      <xdr:rowOff>17858</xdr:rowOff>
    </xdr:to>
    <xdr:sp macro="" textlink="">
      <xdr:nvSpPr>
        <xdr:cNvPr id="257" name="円/楕円 256">
          <a:extLst>
            <a:ext uri="{FF2B5EF4-FFF2-40B4-BE49-F238E27FC236}">
              <a16:creationId xmlns:a16="http://schemas.microsoft.com/office/drawing/2014/main" id="{00000000-0008-0000-0700-000001010000}"/>
            </a:ext>
          </a:extLst>
        </xdr:cNvPr>
        <xdr:cNvSpPr/>
      </xdr:nvSpPr>
      <xdr:spPr>
        <a:xfrm>
          <a:off x="4584700" y="1671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110585</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56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38,573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92819</xdr:rowOff>
    </xdr:from>
    <xdr:to>
      <xdr:col>5</xdr:col>
      <xdr:colOff>409575</xdr:colOff>
      <xdr:row>98</xdr:row>
      <xdr:rowOff>22969</xdr:rowOff>
    </xdr:to>
    <xdr:sp macro="" textlink="">
      <xdr:nvSpPr>
        <xdr:cNvPr id="259" name="円/楕円 258">
          <a:extLst>
            <a:ext uri="{FF2B5EF4-FFF2-40B4-BE49-F238E27FC236}">
              <a16:creationId xmlns:a16="http://schemas.microsoft.com/office/drawing/2014/main" id="{00000000-0008-0000-0700-000003010000}"/>
            </a:ext>
          </a:extLst>
        </xdr:cNvPr>
        <xdr:cNvSpPr/>
      </xdr:nvSpPr>
      <xdr:spPr>
        <a:xfrm>
          <a:off x="3746500" y="1672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39496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649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38,260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131468</xdr:rowOff>
    </xdr:from>
    <xdr:to>
      <xdr:col>4</xdr:col>
      <xdr:colOff>206375</xdr:colOff>
      <xdr:row>98</xdr:row>
      <xdr:rowOff>61618</xdr:rowOff>
    </xdr:to>
    <xdr:sp macro="" textlink="">
      <xdr:nvSpPr>
        <xdr:cNvPr id="261" name="円/楕円 260">
          <a:extLst>
            <a:ext uri="{FF2B5EF4-FFF2-40B4-BE49-F238E27FC236}">
              <a16:creationId xmlns:a16="http://schemas.microsoft.com/office/drawing/2014/main" id="{00000000-0008-0000-0700-000005010000}"/>
            </a:ext>
          </a:extLst>
        </xdr:cNvPr>
        <xdr:cNvSpPr/>
      </xdr:nvSpPr>
      <xdr:spPr>
        <a:xfrm>
          <a:off x="2857500" y="1676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78145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653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35,893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89292</xdr:rowOff>
    </xdr:from>
    <xdr:to>
      <xdr:col>3</xdr:col>
      <xdr:colOff>3175</xdr:colOff>
      <xdr:row>98</xdr:row>
      <xdr:rowOff>19442</xdr:rowOff>
    </xdr:to>
    <xdr:sp macro="" textlink="">
      <xdr:nvSpPr>
        <xdr:cNvPr id="263" name="円/楕円 262">
          <a:extLst>
            <a:ext uri="{FF2B5EF4-FFF2-40B4-BE49-F238E27FC236}">
              <a16:creationId xmlns:a16="http://schemas.microsoft.com/office/drawing/2014/main" id="{00000000-0008-0000-0700-000007010000}"/>
            </a:ext>
          </a:extLst>
        </xdr:cNvPr>
        <xdr:cNvSpPr/>
      </xdr:nvSpPr>
      <xdr:spPr>
        <a:xfrm>
          <a:off x="1968500" y="1671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35969</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649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38,476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150916</xdr:rowOff>
    </xdr:from>
    <xdr:to>
      <xdr:col>1</xdr:col>
      <xdr:colOff>485775</xdr:colOff>
      <xdr:row>98</xdr:row>
      <xdr:rowOff>81066</xdr:rowOff>
    </xdr:to>
    <xdr:sp macro="" textlink="">
      <xdr:nvSpPr>
        <xdr:cNvPr id="265" name="円/楕円 264">
          <a:extLst>
            <a:ext uri="{FF2B5EF4-FFF2-40B4-BE49-F238E27FC236}">
              <a16:creationId xmlns:a16="http://schemas.microsoft.com/office/drawing/2014/main" id="{00000000-0008-0000-0700-000009010000}"/>
            </a:ext>
          </a:extLst>
        </xdr:cNvPr>
        <xdr:cNvSpPr/>
      </xdr:nvSpPr>
      <xdr:spPr>
        <a:xfrm>
          <a:off x="1079500" y="1678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97593</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655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34,702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118745</xdr:rowOff>
    </xdr:from>
    <xdr:to>
      <xdr:col>15</xdr:col>
      <xdr:colOff>180340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262245"/>
          <a:ext cx="127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65422</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03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3,855</a:t>
          </a:r>
          <a:endParaRPr kumimoji="1" lang="ja-JP" altLang="en-US" sz="1000" b="1">
            <a:latin typeface="ＭＳ Ｐゴシック"/>
          </a:endParaRPr>
        </a:p>
      </xdr:txBody>
    </xdr:sp>
    <xdr:clientData/>
  </xdr:oneCellAnchor>
  <xdr:twoCellAnchor>
    <xdr:from>
      <xdr:col>15</xdr:col>
      <xdr:colOff>92075</xdr:colOff>
      <xdr:row>30</xdr:row>
      <xdr:rowOff>118745</xdr:rowOff>
    </xdr:from>
    <xdr:to>
      <xdr:col>15</xdr:col>
      <xdr:colOff>269875</xdr:colOff>
      <xdr:row>30</xdr:row>
      <xdr:rowOff>118745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262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1016</xdr:rowOff>
    </xdr:from>
    <xdr:to>
      <xdr:col>15</xdr:col>
      <xdr:colOff>180975</xdr:colOff>
      <xdr:row>34</xdr:row>
      <xdr:rowOff>37211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5658866"/>
          <a:ext cx="838200" cy="20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96283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399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117856</xdr:rowOff>
    </xdr:from>
    <xdr:to>
      <xdr:col>15</xdr:col>
      <xdr:colOff>231775</xdr:colOff>
      <xdr:row>38</xdr:row>
      <xdr:rowOff>48006</xdr:rowOff>
    </xdr:to>
    <xdr:sp macro="" textlink="">
      <xdr:nvSpPr>
        <xdr:cNvPr id="297" name="フローチャート : 判断 296">
          <a:extLst>
            <a:ext uri="{FF2B5EF4-FFF2-40B4-BE49-F238E27FC236}">
              <a16:creationId xmlns:a16="http://schemas.microsoft.com/office/drawing/2014/main" id="{00000000-0008-0000-0700-000029010000}"/>
            </a:ext>
          </a:extLst>
        </xdr:cNvPr>
        <xdr:cNvSpPr/>
      </xdr:nvSpPr>
      <xdr:spPr>
        <a:xfrm>
          <a:off x="104267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48641</xdr:rowOff>
    </xdr:from>
    <xdr:to>
      <xdr:col>14</xdr:col>
      <xdr:colOff>28575</xdr:colOff>
      <xdr:row>33</xdr:row>
      <xdr:rowOff>1016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5535041"/>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138430</xdr:rowOff>
    </xdr:from>
    <xdr:to>
      <xdr:col>14</xdr:col>
      <xdr:colOff>79375</xdr:colOff>
      <xdr:row>37</xdr:row>
      <xdr:rowOff>68580</xdr:rowOff>
    </xdr:to>
    <xdr:sp macro="" textlink="">
      <xdr:nvSpPr>
        <xdr:cNvPr id="299" name="フローチャート : 判断 298">
          <a:extLst>
            <a:ext uri="{FF2B5EF4-FFF2-40B4-BE49-F238E27FC236}">
              <a16:creationId xmlns:a16="http://schemas.microsoft.com/office/drawing/2014/main" id="{00000000-0008-0000-0700-00002B010000}"/>
            </a:ext>
          </a:extLst>
        </xdr:cNvPr>
        <xdr:cNvSpPr/>
      </xdr:nvSpPr>
      <xdr:spPr>
        <a:xfrm>
          <a:off x="9588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59707</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403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84836</xdr:rowOff>
    </xdr:from>
    <xdr:to>
      <xdr:col>12</xdr:col>
      <xdr:colOff>511175</xdr:colOff>
      <xdr:row>32</xdr:row>
      <xdr:rowOff>48641</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5399786"/>
          <a:ext cx="88900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40513</xdr:rowOff>
    </xdr:from>
    <xdr:to>
      <xdr:col>12</xdr:col>
      <xdr:colOff>561975</xdr:colOff>
      <xdr:row>36</xdr:row>
      <xdr:rowOff>142113</xdr:rowOff>
    </xdr:to>
    <xdr:sp macro="" textlink="">
      <xdr:nvSpPr>
        <xdr:cNvPr id="302" name="フローチャート : 判断 301">
          <a:extLst>
            <a:ext uri="{FF2B5EF4-FFF2-40B4-BE49-F238E27FC236}">
              <a16:creationId xmlns:a16="http://schemas.microsoft.com/office/drawing/2014/main" id="{00000000-0008-0000-0700-00002E010000}"/>
            </a:ext>
          </a:extLst>
        </xdr:cNvPr>
        <xdr:cNvSpPr/>
      </xdr:nvSpPr>
      <xdr:spPr>
        <a:xfrm>
          <a:off x="8699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133240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5427"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4445</xdr:rowOff>
    </xdr:from>
    <xdr:to>
      <xdr:col>11</xdr:col>
      <xdr:colOff>307975</xdr:colOff>
      <xdr:row>31</xdr:row>
      <xdr:rowOff>84836</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5147945"/>
          <a:ext cx="889000" cy="25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109093</xdr:rowOff>
    </xdr:from>
    <xdr:to>
      <xdr:col>11</xdr:col>
      <xdr:colOff>358775</xdr:colOff>
      <xdr:row>36</xdr:row>
      <xdr:rowOff>39243</xdr:rowOff>
    </xdr:to>
    <xdr:sp macro="" textlink="">
      <xdr:nvSpPr>
        <xdr:cNvPr id="305" name="フローチャート : 判断 304">
          <a:extLst>
            <a:ext uri="{FF2B5EF4-FFF2-40B4-BE49-F238E27FC236}">
              <a16:creationId xmlns:a16="http://schemas.microsoft.com/office/drawing/2014/main" id="{00000000-0008-0000-0700-000031010000}"/>
            </a:ext>
          </a:extLst>
        </xdr:cNvPr>
        <xdr:cNvSpPr/>
      </xdr:nvSpPr>
      <xdr:spPr>
        <a:xfrm>
          <a:off x="7810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30370</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427" y="620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26035</xdr:rowOff>
    </xdr:from>
    <xdr:to>
      <xdr:col>10</xdr:col>
      <xdr:colOff>155575</xdr:colOff>
      <xdr:row>34</xdr:row>
      <xdr:rowOff>127635</xdr:rowOff>
    </xdr:to>
    <xdr:sp macro="" textlink="">
      <xdr:nvSpPr>
        <xdr:cNvPr id="307" name="フローチャート : 判断 306">
          <a:extLst>
            <a:ext uri="{FF2B5EF4-FFF2-40B4-BE49-F238E27FC236}">
              <a16:creationId xmlns:a16="http://schemas.microsoft.com/office/drawing/2014/main" id="{00000000-0008-0000-0700-000033010000}"/>
            </a:ext>
          </a:extLst>
        </xdr:cNvPr>
        <xdr:cNvSpPr/>
      </xdr:nvSpPr>
      <xdr:spPr>
        <a:xfrm>
          <a:off x="6921500" y="58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118762</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7" y="594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157861</xdr:rowOff>
    </xdr:from>
    <xdr:to>
      <xdr:col>15</xdr:col>
      <xdr:colOff>231775</xdr:colOff>
      <xdr:row>34</xdr:row>
      <xdr:rowOff>88011</xdr:rowOff>
    </xdr:to>
    <xdr:sp macro="" textlink="">
      <xdr:nvSpPr>
        <xdr:cNvPr id="314" name="円/楕円 313">
          <a:extLst>
            <a:ext uri="{FF2B5EF4-FFF2-40B4-BE49-F238E27FC236}">
              <a16:creationId xmlns:a16="http://schemas.microsoft.com/office/drawing/2014/main" id="{00000000-0008-0000-0700-00003A010000}"/>
            </a:ext>
          </a:extLst>
        </xdr:cNvPr>
        <xdr:cNvSpPr/>
      </xdr:nvSpPr>
      <xdr:spPr>
        <a:xfrm>
          <a:off x="10426700" y="581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9288</xdr:rowOff>
    </xdr:from>
    <xdr:ext cx="469744"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566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2,269</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121666</xdr:rowOff>
    </xdr:from>
    <xdr:to>
      <xdr:col>14</xdr:col>
      <xdr:colOff>79375</xdr:colOff>
      <xdr:row>33</xdr:row>
      <xdr:rowOff>51816</xdr:rowOff>
    </xdr:to>
    <xdr:sp macro="" textlink="">
      <xdr:nvSpPr>
        <xdr:cNvPr id="316" name="円/楕円 315">
          <a:extLst>
            <a:ext uri="{FF2B5EF4-FFF2-40B4-BE49-F238E27FC236}">
              <a16:creationId xmlns:a16="http://schemas.microsoft.com/office/drawing/2014/main" id="{00000000-0008-0000-0700-00003C010000}"/>
            </a:ext>
          </a:extLst>
        </xdr:cNvPr>
        <xdr:cNvSpPr/>
      </xdr:nvSpPr>
      <xdr:spPr>
        <a:xfrm>
          <a:off x="9588500" y="560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31</xdr:row>
      <xdr:rowOff>68343</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04427" y="538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2,814</a:t>
          </a:r>
          <a:endParaRPr kumimoji="1" lang="ja-JP" altLang="en-US" sz="1000" b="1">
            <a:solidFill>
              <a:srgbClr val="FF0000"/>
            </a:solidFill>
            <a:latin typeface="ＭＳ Ｐゴシック"/>
          </a:endParaRPr>
        </a:p>
      </xdr:txBody>
    </xdr:sp>
    <xdr:clientData/>
  </xdr:oneCellAnchor>
  <xdr:twoCellAnchor>
    <xdr:from>
      <xdr:col>12</xdr:col>
      <xdr:colOff>460375</xdr:colOff>
      <xdr:row>31</xdr:row>
      <xdr:rowOff>169291</xdr:rowOff>
    </xdr:from>
    <xdr:to>
      <xdr:col>12</xdr:col>
      <xdr:colOff>561975</xdr:colOff>
      <xdr:row>32</xdr:row>
      <xdr:rowOff>99441</xdr:rowOff>
    </xdr:to>
    <xdr:sp macro="" textlink="">
      <xdr:nvSpPr>
        <xdr:cNvPr id="318" name="円/楕円 317">
          <a:extLst>
            <a:ext uri="{FF2B5EF4-FFF2-40B4-BE49-F238E27FC236}">
              <a16:creationId xmlns:a16="http://schemas.microsoft.com/office/drawing/2014/main" id="{00000000-0008-0000-0700-00003E010000}"/>
            </a:ext>
          </a:extLst>
        </xdr:cNvPr>
        <xdr:cNvSpPr/>
      </xdr:nvSpPr>
      <xdr:spPr>
        <a:xfrm>
          <a:off x="8699500" y="548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30</xdr:row>
      <xdr:rowOff>115968</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15427" y="5259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3,139</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34036</xdr:rowOff>
    </xdr:from>
    <xdr:to>
      <xdr:col>11</xdr:col>
      <xdr:colOff>358775</xdr:colOff>
      <xdr:row>31</xdr:row>
      <xdr:rowOff>135636</xdr:rowOff>
    </xdr:to>
    <xdr:sp macro="" textlink="">
      <xdr:nvSpPr>
        <xdr:cNvPr id="320" name="円/楕円 319">
          <a:extLst>
            <a:ext uri="{FF2B5EF4-FFF2-40B4-BE49-F238E27FC236}">
              <a16:creationId xmlns:a16="http://schemas.microsoft.com/office/drawing/2014/main" id="{00000000-0008-0000-0700-000040010000}"/>
            </a:ext>
          </a:extLst>
        </xdr:cNvPr>
        <xdr:cNvSpPr/>
      </xdr:nvSpPr>
      <xdr:spPr>
        <a:xfrm>
          <a:off x="7810500" y="534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29</xdr:row>
      <xdr:rowOff>152163</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26427" y="512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3,494</a:t>
          </a:r>
          <a:endParaRPr kumimoji="1" lang="ja-JP" altLang="en-US" sz="1000" b="1">
            <a:solidFill>
              <a:srgbClr val="FF0000"/>
            </a:solidFill>
            <a:latin typeface="ＭＳ Ｐゴシック"/>
          </a:endParaRPr>
        </a:p>
      </xdr:txBody>
    </xdr:sp>
    <xdr:clientData/>
  </xdr:oneCellAnchor>
  <xdr:twoCellAnchor>
    <xdr:from>
      <xdr:col>10</xdr:col>
      <xdr:colOff>53975</xdr:colOff>
      <xdr:row>29</xdr:row>
      <xdr:rowOff>125095</xdr:rowOff>
    </xdr:from>
    <xdr:to>
      <xdr:col>10</xdr:col>
      <xdr:colOff>155575</xdr:colOff>
      <xdr:row>30</xdr:row>
      <xdr:rowOff>55245</xdr:rowOff>
    </xdr:to>
    <xdr:sp macro="" textlink="">
      <xdr:nvSpPr>
        <xdr:cNvPr id="322" name="円/楕円 321">
          <a:extLst>
            <a:ext uri="{FF2B5EF4-FFF2-40B4-BE49-F238E27FC236}">
              <a16:creationId xmlns:a16="http://schemas.microsoft.com/office/drawing/2014/main" id="{00000000-0008-0000-0700-000042010000}"/>
            </a:ext>
          </a:extLst>
        </xdr:cNvPr>
        <xdr:cNvSpPr/>
      </xdr:nvSpPr>
      <xdr:spPr>
        <a:xfrm>
          <a:off x="6921500" y="509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28</xdr:row>
      <xdr:rowOff>71772</xdr:rowOff>
    </xdr:from>
    <xdr:ext cx="469744"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37427" y="487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47780</xdr:rowOff>
    </xdr:from>
    <xdr:to>
      <xdr:col>15</xdr:col>
      <xdr:colOff>180340</xdr:colOff>
      <xdr:row>58</xdr:row>
      <xdr:rowOff>124658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791730"/>
          <a:ext cx="1270" cy="127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128485</xdr:rowOff>
    </xdr:from>
    <xdr:ext cx="378565"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072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15</xdr:col>
      <xdr:colOff>92075</xdr:colOff>
      <xdr:row>58</xdr:row>
      <xdr:rowOff>124658</xdr:rowOff>
    </xdr:from>
    <xdr:to>
      <xdr:col>15</xdr:col>
      <xdr:colOff>269875</xdr:colOff>
      <xdr:row>58</xdr:row>
      <xdr:rowOff>124658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068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165907</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56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56,521</a:t>
          </a:r>
          <a:endParaRPr kumimoji="1" lang="ja-JP" altLang="en-US" sz="1000" b="1">
            <a:latin typeface="ＭＳ Ｐゴシック"/>
          </a:endParaRPr>
        </a:p>
      </xdr:txBody>
    </xdr:sp>
    <xdr:clientData/>
  </xdr:oneCellAnchor>
  <xdr:twoCellAnchor>
    <xdr:from>
      <xdr:col>15</xdr:col>
      <xdr:colOff>92075</xdr:colOff>
      <xdr:row>51</xdr:row>
      <xdr:rowOff>47780</xdr:rowOff>
    </xdr:from>
    <xdr:to>
      <xdr:col>15</xdr:col>
      <xdr:colOff>269875</xdr:colOff>
      <xdr:row>51</xdr:row>
      <xdr:rowOff>47780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7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93637</xdr:rowOff>
    </xdr:from>
    <xdr:to>
      <xdr:col>15</xdr:col>
      <xdr:colOff>180975</xdr:colOff>
      <xdr:row>57</xdr:row>
      <xdr:rowOff>109113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9639300" y="9866287"/>
          <a:ext cx="838200" cy="1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71429</xdr:rowOff>
    </xdr:from>
    <xdr:ext cx="469744"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672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48552</xdr:rowOff>
    </xdr:from>
    <xdr:to>
      <xdr:col>15</xdr:col>
      <xdr:colOff>231775</xdr:colOff>
      <xdr:row>57</xdr:row>
      <xdr:rowOff>150152</xdr:rowOff>
    </xdr:to>
    <xdr:sp macro="" textlink="">
      <xdr:nvSpPr>
        <xdr:cNvPr id="352" name="フローチャート : 判断 351">
          <a:extLst>
            <a:ext uri="{FF2B5EF4-FFF2-40B4-BE49-F238E27FC236}">
              <a16:creationId xmlns:a16="http://schemas.microsoft.com/office/drawing/2014/main" id="{00000000-0008-0000-0700-000060010000}"/>
            </a:ext>
          </a:extLst>
        </xdr:cNvPr>
        <xdr:cNvSpPr/>
      </xdr:nvSpPr>
      <xdr:spPr>
        <a:xfrm>
          <a:off x="10426700" y="98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72949</xdr:rowOff>
    </xdr:from>
    <xdr:to>
      <xdr:col>14</xdr:col>
      <xdr:colOff>28575</xdr:colOff>
      <xdr:row>57</xdr:row>
      <xdr:rowOff>93637</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8750300" y="9845599"/>
          <a:ext cx="889000" cy="2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9096</xdr:rowOff>
    </xdr:from>
    <xdr:to>
      <xdr:col>14</xdr:col>
      <xdr:colOff>79375</xdr:colOff>
      <xdr:row>57</xdr:row>
      <xdr:rowOff>110696</xdr:rowOff>
    </xdr:to>
    <xdr:sp macro="" textlink="">
      <xdr:nvSpPr>
        <xdr:cNvPr id="354" name="フローチャート : 判断 353">
          <a:extLst>
            <a:ext uri="{FF2B5EF4-FFF2-40B4-BE49-F238E27FC236}">
              <a16:creationId xmlns:a16="http://schemas.microsoft.com/office/drawing/2014/main" id="{00000000-0008-0000-0700-000062010000}"/>
            </a:ext>
          </a:extLst>
        </xdr:cNvPr>
        <xdr:cNvSpPr/>
      </xdr:nvSpPr>
      <xdr:spPr>
        <a:xfrm>
          <a:off x="9588500" y="9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127223</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72111" y="955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72949</xdr:rowOff>
    </xdr:from>
    <xdr:to>
      <xdr:col>12</xdr:col>
      <xdr:colOff>511175</xdr:colOff>
      <xdr:row>57</xdr:row>
      <xdr:rowOff>96838</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7861300" y="9845599"/>
          <a:ext cx="889000" cy="2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124585</xdr:rowOff>
    </xdr:from>
    <xdr:to>
      <xdr:col>12</xdr:col>
      <xdr:colOff>561975</xdr:colOff>
      <xdr:row>57</xdr:row>
      <xdr:rowOff>54735</xdr:rowOff>
    </xdr:to>
    <xdr:sp macro="" textlink="">
      <xdr:nvSpPr>
        <xdr:cNvPr id="357" name="フローチャート : 判断 356">
          <a:extLst>
            <a:ext uri="{FF2B5EF4-FFF2-40B4-BE49-F238E27FC236}">
              <a16:creationId xmlns:a16="http://schemas.microsoft.com/office/drawing/2014/main" id="{00000000-0008-0000-0700-000065010000}"/>
            </a:ext>
          </a:extLst>
        </xdr:cNvPr>
        <xdr:cNvSpPr/>
      </xdr:nvSpPr>
      <xdr:spPr>
        <a:xfrm>
          <a:off x="8699500" y="97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71262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3111" y="950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45334</xdr:rowOff>
    </xdr:from>
    <xdr:to>
      <xdr:col>11</xdr:col>
      <xdr:colOff>307975</xdr:colOff>
      <xdr:row>57</xdr:row>
      <xdr:rowOff>96838</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6972300" y="9817984"/>
          <a:ext cx="889000" cy="5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155925</xdr:rowOff>
    </xdr:from>
    <xdr:to>
      <xdr:col>11</xdr:col>
      <xdr:colOff>358775</xdr:colOff>
      <xdr:row>57</xdr:row>
      <xdr:rowOff>86075</xdr:rowOff>
    </xdr:to>
    <xdr:sp macro="" textlink="">
      <xdr:nvSpPr>
        <xdr:cNvPr id="360" name="フローチャート : 判断 359">
          <a:extLst>
            <a:ext uri="{FF2B5EF4-FFF2-40B4-BE49-F238E27FC236}">
              <a16:creationId xmlns:a16="http://schemas.microsoft.com/office/drawing/2014/main" id="{00000000-0008-0000-0700-000068010000}"/>
            </a:ext>
          </a:extLst>
        </xdr:cNvPr>
        <xdr:cNvSpPr/>
      </xdr:nvSpPr>
      <xdr:spPr>
        <a:xfrm>
          <a:off x="7810500" y="975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102602</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4111" y="953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6467</xdr:rowOff>
    </xdr:from>
    <xdr:to>
      <xdr:col>10</xdr:col>
      <xdr:colOff>155575</xdr:colOff>
      <xdr:row>57</xdr:row>
      <xdr:rowOff>108067</xdr:rowOff>
    </xdr:to>
    <xdr:sp macro="" textlink="">
      <xdr:nvSpPr>
        <xdr:cNvPr id="362" name="フローチャート : 判断 361">
          <a:extLst>
            <a:ext uri="{FF2B5EF4-FFF2-40B4-BE49-F238E27FC236}">
              <a16:creationId xmlns:a16="http://schemas.microsoft.com/office/drawing/2014/main" id="{00000000-0008-0000-0700-00006A010000}"/>
            </a:ext>
          </a:extLst>
        </xdr:cNvPr>
        <xdr:cNvSpPr/>
      </xdr:nvSpPr>
      <xdr:spPr>
        <a:xfrm>
          <a:off x="6921500" y="97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99194</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987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58313</xdr:rowOff>
    </xdr:from>
    <xdr:to>
      <xdr:col>15</xdr:col>
      <xdr:colOff>231775</xdr:colOff>
      <xdr:row>57</xdr:row>
      <xdr:rowOff>159913</xdr:rowOff>
    </xdr:to>
    <xdr:sp macro="" textlink="">
      <xdr:nvSpPr>
        <xdr:cNvPr id="369" name="円/楕円 368">
          <a:extLst>
            <a:ext uri="{FF2B5EF4-FFF2-40B4-BE49-F238E27FC236}">
              <a16:creationId xmlns:a16="http://schemas.microsoft.com/office/drawing/2014/main" id="{00000000-0008-0000-0700-000071010000}"/>
            </a:ext>
          </a:extLst>
        </xdr:cNvPr>
        <xdr:cNvSpPr/>
      </xdr:nvSpPr>
      <xdr:spPr>
        <a:xfrm>
          <a:off x="10426700" y="983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36740</xdr:rowOff>
    </xdr:from>
    <xdr:ext cx="469744"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80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8,838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42837</xdr:rowOff>
    </xdr:from>
    <xdr:to>
      <xdr:col>14</xdr:col>
      <xdr:colOff>79375</xdr:colOff>
      <xdr:row>57</xdr:row>
      <xdr:rowOff>144437</xdr:rowOff>
    </xdr:to>
    <xdr:sp macro="" textlink="">
      <xdr:nvSpPr>
        <xdr:cNvPr id="371" name="円/楕円 370">
          <a:extLst>
            <a:ext uri="{FF2B5EF4-FFF2-40B4-BE49-F238E27FC236}">
              <a16:creationId xmlns:a16="http://schemas.microsoft.com/office/drawing/2014/main" id="{00000000-0008-0000-0700-000073010000}"/>
            </a:ext>
          </a:extLst>
        </xdr:cNvPr>
        <xdr:cNvSpPr/>
      </xdr:nvSpPr>
      <xdr:spPr>
        <a:xfrm>
          <a:off x="9588500" y="981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135564</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404427" y="990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22149</xdr:rowOff>
    </xdr:from>
    <xdr:to>
      <xdr:col>12</xdr:col>
      <xdr:colOff>561975</xdr:colOff>
      <xdr:row>57</xdr:row>
      <xdr:rowOff>123749</xdr:rowOff>
    </xdr:to>
    <xdr:sp macro="" textlink="">
      <xdr:nvSpPr>
        <xdr:cNvPr id="373" name="円/楕円 372">
          <a:extLst>
            <a:ext uri="{FF2B5EF4-FFF2-40B4-BE49-F238E27FC236}">
              <a16:creationId xmlns:a16="http://schemas.microsoft.com/office/drawing/2014/main" id="{00000000-0008-0000-0700-000075010000}"/>
            </a:ext>
          </a:extLst>
        </xdr:cNvPr>
        <xdr:cNvSpPr/>
      </xdr:nvSpPr>
      <xdr:spPr>
        <a:xfrm>
          <a:off x="8699500" y="979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114876</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483111" y="988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10,420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46038</xdr:rowOff>
    </xdr:from>
    <xdr:to>
      <xdr:col>11</xdr:col>
      <xdr:colOff>358775</xdr:colOff>
      <xdr:row>57</xdr:row>
      <xdr:rowOff>147638</xdr:rowOff>
    </xdr:to>
    <xdr:sp macro="" textlink="">
      <xdr:nvSpPr>
        <xdr:cNvPr id="375" name="円/楕円 374">
          <a:extLst>
            <a:ext uri="{FF2B5EF4-FFF2-40B4-BE49-F238E27FC236}">
              <a16:creationId xmlns:a16="http://schemas.microsoft.com/office/drawing/2014/main" id="{00000000-0008-0000-0700-000077010000}"/>
            </a:ext>
          </a:extLst>
        </xdr:cNvPr>
        <xdr:cNvSpPr/>
      </xdr:nvSpPr>
      <xdr:spPr>
        <a:xfrm>
          <a:off x="7810500" y="981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138765</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626427" y="9911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9,375</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165984</xdr:rowOff>
    </xdr:from>
    <xdr:to>
      <xdr:col>10</xdr:col>
      <xdr:colOff>155575</xdr:colOff>
      <xdr:row>57</xdr:row>
      <xdr:rowOff>96134</xdr:rowOff>
    </xdr:to>
    <xdr:sp macro="" textlink="">
      <xdr:nvSpPr>
        <xdr:cNvPr id="377" name="円/楕円 376">
          <a:extLst>
            <a:ext uri="{FF2B5EF4-FFF2-40B4-BE49-F238E27FC236}">
              <a16:creationId xmlns:a16="http://schemas.microsoft.com/office/drawing/2014/main" id="{00000000-0008-0000-0700-000079010000}"/>
            </a:ext>
          </a:extLst>
        </xdr:cNvPr>
        <xdr:cNvSpPr/>
      </xdr:nvSpPr>
      <xdr:spPr>
        <a:xfrm>
          <a:off x="6921500" y="976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112661</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05111" y="954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11,628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4414</xdr:rowOff>
    </xdr:from>
    <xdr:to>
      <xdr:col>15</xdr:col>
      <xdr:colOff>180340</xdr:colOff>
      <xdr:row>78</xdr:row>
      <xdr:rowOff>137002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05914"/>
          <a:ext cx="1270"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140829</xdr:rowOff>
    </xdr:from>
    <xdr:ext cx="313932"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139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15</xdr:col>
      <xdr:colOff>92075</xdr:colOff>
      <xdr:row>78</xdr:row>
      <xdr:rowOff>137002</xdr:rowOff>
    </xdr:from>
    <xdr:to>
      <xdr:col>15</xdr:col>
      <xdr:colOff>269875</xdr:colOff>
      <xdr:row>78</xdr:row>
      <xdr:rowOff>137002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122541</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78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32,959</a:t>
          </a:r>
          <a:endParaRPr kumimoji="1" lang="ja-JP" altLang="en-US" sz="1000" b="1">
            <a:latin typeface="ＭＳ Ｐゴシック"/>
          </a:endParaRPr>
        </a:p>
      </xdr:txBody>
    </xdr:sp>
    <xdr:clientData/>
  </xdr:oneCellAnchor>
  <xdr:twoCellAnchor>
    <xdr:from>
      <xdr:col>15</xdr:col>
      <xdr:colOff>92075</xdr:colOff>
      <xdr:row>70</xdr:row>
      <xdr:rowOff>4414</xdr:rowOff>
    </xdr:from>
    <xdr:to>
      <xdr:col>15</xdr:col>
      <xdr:colOff>269875</xdr:colOff>
      <xdr:row>70</xdr:row>
      <xdr:rowOff>4414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0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164526</xdr:rowOff>
    </xdr:from>
    <xdr:to>
      <xdr:col>15</xdr:col>
      <xdr:colOff>180975</xdr:colOff>
      <xdr:row>77</xdr:row>
      <xdr:rowOff>73772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023276"/>
          <a:ext cx="838200" cy="252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111766</xdr:rowOff>
    </xdr:from>
    <xdr:ext cx="469744"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133339</xdr:rowOff>
    </xdr:from>
    <xdr:to>
      <xdr:col>15</xdr:col>
      <xdr:colOff>231775</xdr:colOff>
      <xdr:row>77</xdr:row>
      <xdr:rowOff>63489</xdr:rowOff>
    </xdr:to>
    <xdr:sp macro="" textlink="">
      <xdr:nvSpPr>
        <xdr:cNvPr id="407" name="フローチャート : 判断 406">
          <a:extLst>
            <a:ext uri="{FF2B5EF4-FFF2-40B4-BE49-F238E27FC236}">
              <a16:creationId xmlns:a16="http://schemas.microsoft.com/office/drawing/2014/main" id="{00000000-0008-0000-0700-000097010000}"/>
            </a:ext>
          </a:extLst>
        </xdr:cNvPr>
        <xdr:cNvSpPr/>
      </xdr:nvSpPr>
      <xdr:spPr>
        <a:xfrm>
          <a:off x="10426700" y="1316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73772</xdr:rowOff>
    </xdr:from>
    <xdr:to>
      <xdr:col>14</xdr:col>
      <xdr:colOff>28575</xdr:colOff>
      <xdr:row>77</xdr:row>
      <xdr:rowOff>115377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275422"/>
          <a:ext cx="8890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8068</xdr:rowOff>
    </xdr:from>
    <xdr:to>
      <xdr:col>14</xdr:col>
      <xdr:colOff>79375</xdr:colOff>
      <xdr:row>77</xdr:row>
      <xdr:rowOff>109668</xdr:rowOff>
    </xdr:to>
    <xdr:sp macro="" textlink="">
      <xdr:nvSpPr>
        <xdr:cNvPr id="409" name="フローチャート : 判断 408">
          <a:extLst>
            <a:ext uri="{FF2B5EF4-FFF2-40B4-BE49-F238E27FC236}">
              <a16:creationId xmlns:a16="http://schemas.microsoft.com/office/drawing/2014/main" id="{00000000-0008-0000-0700-000099010000}"/>
            </a:ext>
          </a:extLst>
        </xdr:cNvPr>
        <xdr:cNvSpPr/>
      </xdr:nvSpPr>
      <xdr:spPr>
        <a:xfrm>
          <a:off x="9588500" y="1320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126195</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04427" y="129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96220</xdr:rowOff>
    </xdr:from>
    <xdr:to>
      <xdr:col>12</xdr:col>
      <xdr:colOff>511175</xdr:colOff>
      <xdr:row>77</xdr:row>
      <xdr:rowOff>115377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297870"/>
          <a:ext cx="889000" cy="1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167904</xdr:rowOff>
    </xdr:from>
    <xdr:to>
      <xdr:col>12</xdr:col>
      <xdr:colOff>561975</xdr:colOff>
      <xdr:row>77</xdr:row>
      <xdr:rowOff>98054</xdr:rowOff>
    </xdr:to>
    <xdr:sp macro="" textlink="">
      <xdr:nvSpPr>
        <xdr:cNvPr id="412" name="フローチャート : 判断 411">
          <a:extLst>
            <a:ext uri="{FF2B5EF4-FFF2-40B4-BE49-F238E27FC236}">
              <a16:creationId xmlns:a16="http://schemas.microsoft.com/office/drawing/2014/main" id="{00000000-0008-0000-0700-00009C010000}"/>
            </a:ext>
          </a:extLst>
        </xdr:cNvPr>
        <xdr:cNvSpPr/>
      </xdr:nvSpPr>
      <xdr:spPr>
        <a:xfrm>
          <a:off x="8699500" y="1319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114581</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15427" y="1297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96220</xdr:rowOff>
    </xdr:from>
    <xdr:to>
      <xdr:col>11</xdr:col>
      <xdr:colOff>307975</xdr:colOff>
      <xdr:row>77</xdr:row>
      <xdr:rowOff>116337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297870"/>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27453</xdr:rowOff>
    </xdr:from>
    <xdr:to>
      <xdr:col>11</xdr:col>
      <xdr:colOff>358775</xdr:colOff>
      <xdr:row>77</xdr:row>
      <xdr:rowOff>129053</xdr:rowOff>
    </xdr:to>
    <xdr:sp macro="" textlink="">
      <xdr:nvSpPr>
        <xdr:cNvPr id="415" name="フローチャート : 判断 414">
          <a:extLst>
            <a:ext uri="{FF2B5EF4-FFF2-40B4-BE49-F238E27FC236}">
              <a16:creationId xmlns:a16="http://schemas.microsoft.com/office/drawing/2014/main" id="{00000000-0008-0000-0700-00009F010000}"/>
            </a:ext>
          </a:extLst>
        </xdr:cNvPr>
        <xdr:cNvSpPr/>
      </xdr:nvSpPr>
      <xdr:spPr>
        <a:xfrm>
          <a:off x="7810500" y="1322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145580</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26427" y="13004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27315</xdr:rowOff>
    </xdr:from>
    <xdr:to>
      <xdr:col>10</xdr:col>
      <xdr:colOff>155575</xdr:colOff>
      <xdr:row>77</xdr:row>
      <xdr:rowOff>128915</xdr:rowOff>
    </xdr:to>
    <xdr:sp macro="" textlink="">
      <xdr:nvSpPr>
        <xdr:cNvPr id="417" name="フローチャート : 判断 416">
          <a:extLst>
            <a:ext uri="{FF2B5EF4-FFF2-40B4-BE49-F238E27FC236}">
              <a16:creationId xmlns:a16="http://schemas.microsoft.com/office/drawing/2014/main" id="{00000000-0008-0000-0700-0000A1010000}"/>
            </a:ext>
          </a:extLst>
        </xdr:cNvPr>
        <xdr:cNvSpPr/>
      </xdr:nvSpPr>
      <xdr:spPr>
        <a:xfrm>
          <a:off x="6921500" y="1322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145442</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7" y="1300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113726</xdr:rowOff>
    </xdr:from>
    <xdr:to>
      <xdr:col>15</xdr:col>
      <xdr:colOff>231775</xdr:colOff>
      <xdr:row>76</xdr:row>
      <xdr:rowOff>43876</xdr:rowOff>
    </xdr:to>
    <xdr:sp macro="" textlink="">
      <xdr:nvSpPr>
        <xdr:cNvPr id="424" name="円/楕円 423">
          <a:extLst>
            <a:ext uri="{FF2B5EF4-FFF2-40B4-BE49-F238E27FC236}">
              <a16:creationId xmlns:a16="http://schemas.microsoft.com/office/drawing/2014/main" id="{00000000-0008-0000-0700-0000A8010000}"/>
            </a:ext>
          </a:extLst>
        </xdr:cNvPr>
        <xdr:cNvSpPr/>
      </xdr:nvSpPr>
      <xdr:spPr>
        <a:xfrm>
          <a:off x="10426700" y="1297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136603</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82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10,707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22972</xdr:rowOff>
    </xdr:from>
    <xdr:to>
      <xdr:col>14</xdr:col>
      <xdr:colOff>79375</xdr:colOff>
      <xdr:row>77</xdr:row>
      <xdr:rowOff>124572</xdr:rowOff>
    </xdr:to>
    <xdr:sp macro="" textlink="">
      <xdr:nvSpPr>
        <xdr:cNvPr id="426" name="円/楕円 425">
          <a:extLst>
            <a:ext uri="{FF2B5EF4-FFF2-40B4-BE49-F238E27FC236}">
              <a16:creationId xmlns:a16="http://schemas.microsoft.com/office/drawing/2014/main" id="{00000000-0008-0000-0700-0000AA010000}"/>
            </a:ext>
          </a:extLst>
        </xdr:cNvPr>
        <xdr:cNvSpPr/>
      </xdr:nvSpPr>
      <xdr:spPr>
        <a:xfrm>
          <a:off x="9588500" y="1322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115699</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7" y="1331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64577</xdr:rowOff>
    </xdr:from>
    <xdr:to>
      <xdr:col>12</xdr:col>
      <xdr:colOff>561975</xdr:colOff>
      <xdr:row>77</xdr:row>
      <xdr:rowOff>166177</xdr:rowOff>
    </xdr:to>
    <xdr:sp macro="" textlink="">
      <xdr:nvSpPr>
        <xdr:cNvPr id="428" name="円/楕円 427">
          <a:extLst>
            <a:ext uri="{FF2B5EF4-FFF2-40B4-BE49-F238E27FC236}">
              <a16:creationId xmlns:a16="http://schemas.microsoft.com/office/drawing/2014/main" id="{00000000-0008-0000-0700-0000AC010000}"/>
            </a:ext>
          </a:extLst>
        </xdr:cNvPr>
        <xdr:cNvSpPr/>
      </xdr:nvSpPr>
      <xdr:spPr>
        <a:xfrm>
          <a:off x="8699500" y="1326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157304</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7" y="13358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4,282</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45420</xdr:rowOff>
    </xdr:from>
    <xdr:to>
      <xdr:col>11</xdr:col>
      <xdr:colOff>358775</xdr:colOff>
      <xdr:row>77</xdr:row>
      <xdr:rowOff>147020</xdr:rowOff>
    </xdr:to>
    <xdr:sp macro="" textlink="">
      <xdr:nvSpPr>
        <xdr:cNvPr id="430" name="円/楕円 429">
          <a:extLst>
            <a:ext uri="{FF2B5EF4-FFF2-40B4-BE49-F238E27FC236}">
              <a16:creationId xmlns:a16="http://schemas.microsoft.com/office/drawing/2014/main" id="{00000000-0008-0000-0700-0000AE010000}"/>
            </a:ext>
          </a:extLst>
        </xdr:cNvPr>
        <xdr:cNvSpPr/>
      </xdr:nvSpPr>
      <xdr:spPr>
        <a:xfrm>
          <a:off x="7810500" y="1324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138147</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7" y="13339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4,701</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65537</xdr:rowOff>
    </xdr:from>
    <xdr:to>
      <xdr:col>10</xdr:col>
      <xdr:colOff>155575</xdr:colOff>
      <xdr:row>77</xdr:row>
      <xdr:rowOff>167137</xdr:rowOff>
    </xdr:to>
    <xdr:sp macro="" textlink="">
      <xdr:nvSpPr>
        <xdr:cNvPr id="432" name="円/楕円 431">
          <a:extLst>
            <a:ext uri="{FF2B5EF4-FFF2-40B4-BE49-F238E27FC236}">
              <a16:creationId xmlns:a16="http://schemas.microsoft.com/office/drawing/2014/main" id="{00000000-0008-0000-0700-0000B0010000}"/>
            </a:ext>
          </a:extLst>
        </xdr:cNvPr>
        <xdr:cNvSpPr/>
      </xdr:nvSpPr>
      <xdr:spPr>
        <a:xfrm>
          <a:off x="6921500" y="1326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158264</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7" y="13359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38303</xdr:rowOff>
    </xdr:from>
    <xdr:to>
      <xdr:col>15</xdr:col>
      <xdr:colOff>180340</xdr:colOff>
      <xdr:row>98</xdr:row>
      <xdr:rowOff>62294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468803"/>
          <a:ext cx="1270" cy="139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66121</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86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12,095</a:t>
          </a:r>
          <a:endParaRPr kumimoji="1" lang="ja-JP" altLang="en-US" sz="1000" b="1">
            <a:latin typeface="ＭＳ Ｐゴシック"/>
          </a:endParaRPr>
        </a:p>
      </xdr:txBody>
    </xdr:sp>
    <xdr:clientData/>
  </xdr:oneCellAnchor>
  <xdr:twoCellAnchor>
    <xdr:from>
      <xdr:col>15</xdr:col>
      <xdr:colOff>92075</xdr:colOff>
      <xdr:row>98</xdr:row>
      <xdr:rowOff>62294</xdr:rowOff>
    </xdr:from>
    <xdr:to>
      <xdr:col>15</xdr:col>
      <xdr:colOff>269875</xdr:colOff>
      <xdr:row>98</xdr:row>
      <xdr:rowOff>62294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8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156430</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24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121,984</a:t>
          </a:r>
          <a:endParaRPr kumimoji="1" lang="ja-JP" altLang="en-US" sz="1000" b="1">
            <a:latin typeface="ＭＳ Ｐゴシック"/>
          </a:endParaRPr>
        </a:p>
      </xdr:txBody>
    </xdr:sp>
    <xdr:clientData/>
  </xdr:oneCellAnchor>
  <xdr:twoCellAnchor>
    <xdr:from>
      <xdr:col>15</xdr:col>
      <xdr:colOff>92075</xdr:colOff>
      <xdr:row>90</xdr:row>
      <xdr:rowOff>38303</xdr:rowOff>
    </xdr:from>
    <xdr:to>
      <xdr:col>15</xdr:col>
      <xdr:colOff>269875</xdr:colOff>
      <xdr:row>90</xdr:row>
      <xdr:rowOff>38303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468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35446</xdr:rowOff>
    </xdr:from>
    <xdr:to>
      <xdr:col>15</xdr:col>
      <xdr:colOff>180975</xdr:colOff>
      <xdr:row>95</xdr:row>
      <xdr:rowOff>39688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151746"/>
          <a:ext cx="838200" cy="17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166336</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454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16459</xdr:rowOff>
    </xdr:from>
    <xdr:to>
      <xdr:col>15</xdr:col>
      <xdr:colOff>231775</xdr:colOff>
      <xdr:row>96</xdr:row>
      <xdr:rowOff>118059</xdr:rowOff>
    </xdr:to>
    <xdr:sp macro="" textlink="">
      <xdr:nvSpPr>
        <xdr:cNvPr id="464" name="フローチャート : 判断 463">
          <a:extLst>
            <a:ext uri="{FF2B5EF4-FFF2-40B4-BE49-F238E27FC236}">
              <a16:creationId xmlns:a16="http://schemas.microsoft.com/office/drawing/2014/main" id="{00000000-0008-0000-0700-0000D0010000}"/>
            </a:ext>
          </a:extLst>
        </xdr:cNvPr>
        <xdr:cNvSpPr/>
      </xdr:nvSpPr>
      <xdr:spPr>
        <a:xfrm>
          <a:off x="104267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39688</xdr:rowOff>
    </xdr:from>
    <xdr:to>
      <xdr:col>14</xdr:col>
      <xdr:colOff>28575</xdr:colOff>
      <xdr:row>95</xdr:row>
      <xdr:rowOff>121069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327438"/>
          <a:ext cx="889000" cy="8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8319</xdr:rowOff>
    </xdr:from>
    <xdr:to>
      <xdr:col>14</xdr:col>
      <xdr:colOff>79375</xdr:colOff>
      <xdr:row>96</xdr:row>
      <xdr:rowOff>109919</xdr:rowOff>
    </xdr:to>
    <xdr:sp macro="" textlink="">
      <xdr:nvSpPr>
        <xdr:cNvPr id="466" name="フローチャート : 判断 465">
          <a:extLst>
            <a:ext uri="{FF2B5EF4-FFF2-40B4-BE49-F238E27FC236}">
              <a16:creationId xmlns:a16="http://schemas.microsoft.com/office/drawing/2014/main" id="{00000000-0008-0000-0700-0000D2010000}"/>
            </a:ext>
          </a:extLst>
        </xdr:cNvPr>
        <xdr:cNvSpPr/>
      </xdr:nvSpPr>
      <xdr:spPr>
        <a:xfrm>
          <a:off x="9588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101046</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56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111747</xdr:rowOff>
    </xdr:from>
    <xdr:to>
      <xdr:col>12</xdr:col>
      <xdr:colOff>511175</xdr:colOff>
      <xdr:row>95</xdr:row>
      <xdr:rowOff>121069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399497"/>
          <a:ext cx="889000" cy="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148349</xdr:rowOff>
    </xdr:from>
    <xdr:to>
      <xdr:col>12</xdr:col>
      <xdr:colOff>561975</xdr:colOff>
      <xdr:row>96</xdr:row>
      <xdr:rowOff>78499</xdr:rowOff>
    </xdr:to>
    <xdr:sp macro="" textlink="">
      <xdr:nvSpPr>
        <xdr:cNvPr id="469" name="フローチャート : 判断 468">
          <a:extLst>
            <a:ext uri="{FF2B5EF4-FFF2-40B4-BE49-F238E27FC236}">
              <a16:creationId xmlns:a16="http://schemas.microsoft.com/office/drawing/2014/main" id="{00000000-0008-0000-0700-0000D5010000}"/>
            </a:ext>
          </a:extLst>
        </xdr:cNvPr>
        <xdr:cNvSpPr/>
      </xdr:nvSpPr>
      <xdr:spPr>
        <a:xfrm>
          <a:off x="8699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69626</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5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44755</xdr:rowOff>
    </xdr:from>
    <xdr:to>
      <xdr:col>11</xdr:col>
      <xdr:colOff>307975</xdr:colOff>
      <xdr:row>95</xdr:row>
      <xdr:rowOff>111747</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332505"/>
          <a:ext cx="889000" cy="6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37478</xdr:rowOff>
    </xdr:from>
    <xdr:to>
      <xdr:col>11</xdr:col>
      <xdr:colOff>358775</xdr:colOff>
      <xdr:row>96</xdr:row>
      <xdr:rowOff>139078</xdr:rowOff>
    </xdr:to>
    <xdr:sp macro="" textlink="">
      <xdr:nvSpPr>
        <xdr:cNvPr id="472" name="フローチャート : 判断 471">
          <a:extLst>
            <a:ext uri="{FF2B5EF4-FFF2-40B4-BE49-F238E27FC236}">
              <a16:creationId xmlns:a16="http://schemas.microsoft.com/office/drawing/2014/main" id="{00000000-0008-0000-0700-0000D8010000}"/>
            </a:ext>
          </a:extLst>
        </xdr:cNvPr>
        <xdr:cNvSpPr/>
      </xdr:nvSpPr>
      <xdr:spPr>
        <a:xfrm>
          <a:off x="7810500" y="1649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130205</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58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40830</xdr:rowOff>
    </xdr:from>
    <xdr:to>
      <xdr:col>10</xdr:col>
      <xdr:colOff>155575</xdr:colOff>
      <xdr:row>96</xdr:row>
      <xdr:rowOff>142430</xdr:rowOff>
    </xdr:to>
    <xdr:sp macro="" textlink="">
      <xdr:nvSpPr>
        <xdr:cNvPr id="474" name="フローチャート : 判断 473">
          <a:extLst>
            <a:ext uri="{FF2B5EF4-FFF2-40B4-BE49-F238E27FC236}">
              <a16:creationId xmlns:a16="http://schemas.microsoft.com/office/drawing/2014/main" id="{00000000-0008-0000-0700-0000DA010000}"/>
            </a:ext>
          </a:extLst>
        </xdr:cNvPr>
        <xdr:cNvSpPr/>
      </xdr:nvSpPr>
      <xdr:spPr>
        <a:xfrm>
          <a:off x="6921500" y="165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133557</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59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93</xdr:row>
      <xdr:rowOff>156096</xdr:rowOff>
    </xdr:from>
    <xdr:to>
      <xdr:col>15</xdr:col>
      <xdr:colOff>231775</xdr:colOff>
      <xdr:row>94</xdr:row>
      <xdr:rowOff>86246</xdr:rowOff>
    </xdr:to>
    <xdr:sp macro="" textlink="">
      <xdr:nvSpPr>
        <xdr:cNvPr id="481" name="円/楕円 480">
          <a:extLst>
            <a:ext uri="{FF2B5EF4-FFF2-40B4-BE49-F238E27FC236}">
              <a16:creationId xmlns:a16="http://schemas.microsoft.com/office/drawing/2014/main" id="{00000000-0008-0000-0700-0000E1010000}"/>
            </a:ext>
          </a:extLst>
        </xdr:cNvPr>
        <xdr:cNvSpPr/>
      </xdr:nvSpPr>
      <xdr:spPr>
        <a:xfrm>
          <a:off x="10426700" y="1610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7523</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595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68,209</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160338</xdr:rowOff>
    </xdr:from>
    <xdr:to>
      <xdr:col>14</xdr:col>
      <xdr:colOff>79375</xdr:colOff>
      <xdr:row>95</xdr:row>
      <xdr:rowOff>90488</xdr:rowOff>
    </xdr:to>
    <xdr:sp macro="" textlink="">
      <xdr:nvSpPr>
        <xdr:cNvPr id="483" name="円/楕円 482">
          <a:extLst>
            <a:ext uri="{FF2B5EF4-FFF2-40B4-BE49-F238E27FC236}">
              <a16:creationId xmlns:a16="http://schemas.microsoft.com/office/drawing/2014/main" id="{00000000-0008-0000-0700-0000E3010000}"/>
            </a:ext>
          </a:extLst>
        </xdr:cNvPr>
        <xdr:cNvSpPr/>
      </xdr:nvSpPr>
      <xdr:spPr>
        <a:xfrm>
          <a:off x="9588500" y="1627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107015</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05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54,375</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70269</xdr:rowOff>
    </xdr:from>
    <xdr:to>
      <xdr:col>12</xdr:col>
      <xdr:colOff>561975</xdr:colOff>
      <xdr:row>96</xdr:row>
      <xdr:rowOff>419</xdr:rowOff>
    </xdr:to>
    <xdr:sp macro="" textlink="">
      <xdr:nvSpPr>
        <xdr:cNvPr id="485" name="円/楕円 484">
          <a:extLst>
            <a:ext uri="{FF2B5EF4-FFF2-40B4-BE49-F238E27FC236}">
              <a16:creationId xmlns:a16="http://schemas.microsoft.com/office/drawing/2014/main" id="{00000000-0008-0000-0700-0000E5010000}"/>
            </a:ext>
          </a:extLst>
        </xdr:cNvPr>
        <xdr:cNvSpPr/>
      </xdr:nvSpPr>
      <xdr:spPr>
        <a:xfrm>
          <a:off x="8699500" y="1635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16946</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13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47,967</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60947</xdr:rowOff>
    </xdr:from>
    <xdr:to>
      <xdr:col>11</xdr:col>
      <xdr:colOff>358775</xdr:colOff>
      <xdr:row>95</xdr:row>
      <xdr:rowOff>162547</xdr:rowOff>
    </xdr:to>
    <xdr:sp macro="" textlink="">
      <xdr:nvSpPr>
        <xdr:cNvPr id="487" name="円/楕円 486">
          <a:extLst>
            <a:ext uri="{FF2B5EF4-FFF2-40B4-BE49-F238E27FC236}">
              <a16:creationId xmlns:a16="http://schemas.microsoft.com/office/drawing/2014/main" id="{00000000-0008-0000-0700-0000E7010000}"/>
            </a:ext>
          </a:extLst>
        </xdr:cNvPr>
        <xdr:cNvSpPr/>
      </xdr:nvSpPr>
      <xdr:spPr>
        <a:xfrm>
          <a:off x="7810500" y="1634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7624</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12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48,701</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165405</xdr:rowOff>
    </xdr:from>
    <xdr:to>
      <xdr:col>10</xdr:col>
      <xdr:colOff>155575</xdr:colOff>
      <xdr:row>95</xdr:row>
      <xdr:rowOff>95555</xdr:rowOff>
    </xdr:to>
    <xdr:sp macro="" textlink="">
      <xdr:nvSpPr>
        <xdr:cNvPr id="489" name="円/楕円 488">
          <a:extLst>
            <a:ext uri="{FF2B5EF4-FFF2-40B4-BE49-F238E27FC236}">
              <a16:creationId xmlns:a16="http://schemas.microsoft.com/office/drawing/2014/main" id="{00000000-0008-0000-0700-0000E9010000}"/>
            </a:ext>
          </a:extLst>
        </xdr:cNvPr>
        <xdr:cNvSpPr/>
      </xdr:nvSpPr>
      <xdr:spPr>
        <a:xfrm>
          <a:off x="6921500" y="1628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112082</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05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53,976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11292</xdr:rowOff>
    </xdr:from>
    <xdr:to>
      <xdr:col>23</xdr:col>
      <xdr:colOff>516889</xdr:colOff>
      <xdr:row>39</xdr:row>
      <xdr:rowOff>130229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326242"/>
          <a:ext cx="1269" cy="1490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134056</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82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9,040</a:t>
          </a:r>
          <a:endParaRPr kumimoji="1" lang="ja-JP" altLang="en-US" sz="1000" b="1">
            <a:latin typeface="ＭＳ Ｐゴシック"/>
          </a:endParaRPr>
        </a:p>
      </xdr:txBody>
    </xdr:sp>
    <xdr:clientData/>
  </xdr:oneCellAnchor>
  <xdr:twoCellAnchor>
    <xdr:from>
      <xdr:col>23</xdr:col>
      <xdr:colOff>428625</xdr:colOff>
      <xdr:row>39</xdr:row>
      <xdr:rowOff>130229</xdr:rowOff>
    </xdr:from>
    <xdr:to>
      <xdr:col>23</xdr:col>
      <xdr:colOff>606425</xdr:colOff>
      <xdr:row>39</xdr:row>
      <xdr:rowOff>130229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816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129419</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10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54,682</a:t>
          </a:r>
          <a:endParaRPr kumimoji="1" lang="ja-JP" altLang="en-US" sz="1000" b="1">
            <a:latin typeface="ＭＳ Ｐゴシック"/>
          </a:endParaRPr>
        </a:p>
      </xdr:txBody>
    </xdr:sp>
    <xdr:clientData/>
  </xdr:oneCellAnchor>
  <xdr:twoCellAnchor>
    <xdr:from>
      <xdr:col>23</xdr:col>
      <xdr:colOff>428625</xdr:colOff>
      <xdr:row>31</xdr:row>
      <xdr:rowOff>11292</xdr:rowOff>
    </xdr:from>
    <xdr:to>
      <xdr:col>23</xdr:col>
      <xdr:colOff>606425</xdr:colOff>
      <xdr:row>31</xdr:row>
      <xdr:rowOff>11292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32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14492</xdr:rowOff>
    </xdr:from>
    <xdr:to>
      <xdr:col>23</xdr:col>
      <xdr:colOff>517525</xdr:colOff>
      <xdr:row>38</xdr:row>
      <xdr:rowOff>25367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529592"/>
          <a:ext cx="838200" cy="1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170752</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514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20875</xdr:rowOff>
    </xdr:from>
    <xdr:to>
      <xdr:col>23</xdr:col>
      <xdr:colOff>568325</xdr:colOff>
      <xdr:row>38</xdr:row>
      <xdr:rowOff>122475</xdr:rowOff>
    </xdr:to>
    <xdr:sp macro="" textlink="">
      <xdr:nvSpPr>
        <xdr:cNvPr id="524" name="フローチャート : 判断 523">
          <a:extLst>
            <a:ext uri="{FF2B5EF4-FFF2-40B4-BE49-F238E27FC236}">
              <a16:creationId xmlns:a16="http://schemas.microsoft.com/office/drawing/2014/main" id="{00000000-0008-0000-0700-00000C020000}"/>
            </a:ext>
          </a:extLst>
        </xdr:cNvPr>
        <xdr:cNvSpPr/>
      </xdr:nvSpPr>
      <xdr:spPr>
        <a:xfrm>
          <a:off x="162687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744</xdr:rowOff>
    </xdr:from>
    <xdr:to>
      <xdr:col>22</xdr:col>
      <xdr:colOff>365125</xdr:colOff>
      <xdr:row>38</xdr:row>
      <xdr:rowOff>14492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515844"/>
          <a:ext cx="889000" cy="1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145789</xdr:rowOff>
    </xdr:from>
    <xdr:to>
      <xdr:col>22</xdr:col>
      <xdr:colOff>415925</xdr:colOff>
      <xdr:row>38</xdr:row>
      <xdr:rowOff>75939</xdr:rowOff>
    </xdr:to>
    <xdr:sp macro="" textlink="">
      <xdr:nvSpPr>
        <xdr:cNvPr id="526" name="フローチャート : 判断 525">
          <a:extLst>
            <a:ext uri="{FF2B5EF4-FFF2-40B4-BE49-F238E27FC236}">
              <a16:creationId xmlns:a16="http://schemas.microsoft.com/office/drawing/2014/main" id="{00000000-0008-0000-0700-00000E020000}"/>
            </a:ext>
          </a:extLst>
        </xdr:cNvPr>
        <xdr:cNvSpPr/>
      </xdr:nvSpPr>
      <xdr:spPr>
        <a:xfrm>
          <a:off x="15430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67066</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58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744</xdr:rowOff>
    </xdr:from>
    <xdr:to>
      <xdr:col>21</xdr:col>
      <xdr:colOff>161925</xdr:colOff>
      <xdr:row>38</xdr:row>
      <xdr:rowOff>48358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515844"/>
          <a:ext cx="889000" cy="4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15683</xdr:rowOff>
    </xdr:from>
    <xdr:to>
      <xdr:col>21</xdr:col>
      <xdr:colOff>212725</xdr:colOff>
      <xdr:row>38</xdr:row>
      <xdr:rowOff>117283</xdr:rowOff>
    </xdr:to>
    <xdr:sp macro="" textlink="">
      <xdr:nvSpPr>
        <xdr:cNvPr id="529" name="フローチャート : 判断 528">
          <a:extLst>
            <a:ext uri="{FF2B5EF4-FFF2-40B4-BE49-F238E27FC236}">
              <a16:creationId xmlns:a16="http://schemas.microsoft.com/office/drawing/2014/main" id="{00000000-0008-0000-0700-000011020000}"/>
            </a:ext>
          </a:extLst>
        </xdr:cNvPr>
        <xdr:cNvSpPr/>
      </xdr:nvSpPr>
      <xdr:spPr>
        <a:xfrm>
          <a:off x="14541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108410</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6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48358</xdr:rowOff>
    </xdr:from>
    <xdr:to>
      <xdr:col>19</xdr:col>
      <xdr:colOff>644525</xdr:colOff>
      <xdr:row>38</xdr:row>
      <xdr:rowOff>48358</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5634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21071</xdr:rowOff>
    </xdr:from>
    <xdr:to>
      <xdr:col>20</xdr:col>
      <xdr:colOff>9525</xdr:colOff>
      <xdr:row>38</xdr:row>
      <xdr:rowOff>122671</xdr:rowOff>
    </xdr:to>
    <xdr:sp macro="" textlink="">
      <xdr:nvSpPr>
        <xdr:cNvPr id="532" name="フローチャート : 判断 531">
          <a:extLst>
            <a:ext uri="{FF2B5EF4-FFF2-40B4-BE49-F238E27FC236}">
              <a16:creationId xmlns:a16="http://schemas.microsoft.com/office/drawing/2014/main" id="{00000000-0008-0000-0700-000014020000}"/>
            </a:ext>
          </a:extLst>
        </xdr:cNvPr>
        <xdr:cNvSpPr/>
      </xdr:nvSpPr>
      <xdr:spPr>
        <a:xfrm>
          <a:off x="13652500" y="653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113798</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62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47981</xdr:rowOff>
    </xdr:from>
    <xdr:to>
      <xdr:col>18</xdr:col>
      <xdr:colOff>492125</xdr:colOff>
      <xdr:row>38</xdr:row>
      <xdr:rowOff>149581</xdr:rowOff>
    </xdr:to>
    <xdr:sp macro="" textlink="">
      <xdr:nvSpPr>
        <xdr:cNvPr id="534" name="フローチャート : 判断 533">
          <a:extLst>
            <a:ext uri="{FF2B5EF4-FFF2-40B4-BE49-F238E27FC236}">
              <a16:creationId xmlns:a16="http://schemas.microsoft.com/office/drawing/2014/main" id="{00000000-0008-0000-0700-000016020000}"/>
            </a:ext>
          </a:extLst>
        </xdr:cNvPr>
        <xdr:cNvSpPr/>
      </xdr:nvSpPr>
      <xdr:spPr>
        <a:xfrm>
          <a:off x="12763500" y="65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140708</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65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146017</xdr:rowOff>
    </xdr:from>
    <xdr:to>
      <xdr:col>23</xdr:col>
      <xdr:colOff>568325</xdr:colOff>
      <xdr:row>38</xdr:row>
      <xdr:rowOff>76167</xdr:rowOff>
    </xdr:to>
    <xdr:sp macro="" textlink="">
      <xdr:nvSpPr>
        <xdr:cNvPr id="541" name="円/楕円 540">
          <a:extLst>
            <a:ext uri="{FF2B5EF4-FFF2-40B4-BE49-F238E27FC236}">
              <a16:creationId xmlns:a16="http://schemas.microsoft.com/office/drawing/2014/main" id="{00000000-0008-0000-0700-00001D020000}"/>
            </a:ext>
          </a:extLst>
        </xdr:cNvPr>
        <xdr:cNvSpPr/>
      </xdr:nvSpPr>
      <xdr:spPr>
        <a:xfrm>
          <a:off x="16268700" y="648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168894</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34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17,501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135143</xdr:rowOff>
    </xdr:from>
    <xdr:to>
      <xdr:col>22</xdr:col>
      <xdr:colOff>415925</xdr:colOff>
      <xdr:row>38</xdr:row>
      <xdr:rowOff>65292</xdr:rowOff>
    </xdr:to>
    <xdr:sp macro="" textlink="">
      <xdr:nvSpPr>
        <xdr:cNvPr id="543" name="円/楕円 542">
          <a:extLst>
            <a:ext uri="{FF2B5EF4-FFF2-40B4-BE49-F238E27FC236}">
              <a16:creationId xmlns:a16="http://schemas.microsoft.com/office/drawing/2014/main" id="{00000000-0008-0000-0700-00001F020000}"/>
            </a:ext>
          </a:extLst>
        </xdr:cNvPr>
        <xdr:cNvSpPr/>
      </xdr:nvSpPr>
      <xdr:spPr>
        <a:xfrm>
          <a:off x="15430500" y="647879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81820</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25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17,834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121394</xdr:rowOff>
    </xdr:from>
    <xdr:to>
      <xdr:col>21</xdr:col>
      <xdr:colOff>212725</xdr:colOff>
      <xdr:row>38</xdr:row>
      <xdr:rowOff>51544</xdr:rowOff>
    </xdr:to>
    <xdr:sp macro="" textlink="">
      <xdr:nvSpPr>
        <xdr:cNvPr id="545" name="円/楕円 544">
          <a:extLst>
            <a:ext uri="{FF2B5EF4-FFF2-40B4-BE49-F238E27FC236}">
              <a16:creationId xmlns:a16="http://schemas.microsoft.com/office/drawing/2014/main" id="{00000000-0008-0000-0700-000021020000}"/>
            </a:ext>
          </a:extLst>
        </xdr:cNvPr>
        <xdr:cNvSpPr/>
      </xdr:nvSpPr>
      <xdr:spPr>
        <a:xfrm>
          <a:off x="14541500" y="646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68071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24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18,255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169008</xdr:rowOff>
    </xdr:from>
    <xdr:to>
      <xdr:col>20</xdr:col>
      <xdr:colOff>9525</xdr:colOff>
      <xdr:row>38</xdr:row>
      <xdr:rowOff>99158</xdr:rowOff>
    </xdr:to>
    <xdr:sp macro="" textlink="">
      <xdr:nvSpPr>
        <xdr:cNvPr id="547" name="円/楕円 546">
          <a:extLst>
            <a:ext uri="{FF2B5EF4-FFF2-40B4-BE49-F238E27FC236}">
              <a16:creationId xmlns:a16="http://schemas.microsoft.com/office/drawing/2014/main" id="{00000000-0008-0000-0700-000023020000}"/>
            </a:ext>
          </a:extLst>
        </xdr:cNvPr>
        <xdr:cNvSpPr/>
      </xdr:nvSpPr>
      <xdr:spPr>
        <a:xfrm>
          <a:off x="13652500" y="651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115685</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28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16,797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169008</xdr:rowOff>
    </xdr:from>
    <xdr:to>
      <xdr:col>18</xdr:col>
      <xdr:colOff>492125</xdr:colOff>
      <xdr:row>38</xdr:row>
      <xdr:rowOff>99158</xdr:rowOff>
    </xdr:to>
    <xdr:sp macro="" textlink="">
      <xdr:nvSpPr>
        <xdr:cNvPr id="549" name="円/楕円 548">
          <a:extLst>
            <a:ext uri="{FF2B5EF4-FFF2-40B4-BE49-F238E27FC236}">
              <a16:creationId xmlns:a16="http://schemas.microsoft.com/office/drawing/2014/main" id="{00000000-0008-0000-0700-000025020000}"/>
            </a:ext>
          </a:extLst>
        </xdr:cNvPr>
        <xdr:cNvSpPr/>
      </xdr:nvSpPr>
      <xdr:spPr>
        <a:xfrm>
          <a:off x="12763500" y="651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115685</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28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16,797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152997</xdr:rowOff>
    </xdr:from>
    <xdr:to>
      <xdr:col>23</xdr:col>
      <xdr:colOff>516889</xdr:colOff>
      <xdr:row>59</xdr:row>
      <xdr:rowOff>112649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554047"/>
          <a:ext cx="1269" cy="1674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116476</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102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24,630</a:t>
          </a:r>
          <a:endParaRPr kumimoji="1" lang="ja-JP" altLang="en-US" sz="1000" b="1">
            <a:latin typeface="ＭＳ Ｐゴシック"/>
          </a:endParaRPr>
        </a:p>
      </xdr:txBody>
    </xdr:sp>
    <xdr:clientData/>
  </xdr:oneCellAnchor>
  <xdr:twoCellAnchor>
    <xdr:from>
      <xdr:col>23</xdr:col>
      <xdr:colOff>428625</xdr:colOff>
      <xdr:row>59</xdr:row>
      <xdr:rowOff>112649</xdr:rowOff>
    </xdr:from>
    <xdr:to>
      <xdr:col>23</xdr:col>
      <xdr:colOff>606425</xdr:colOff>
      <xdr:row>59</xdr:row>
      <xdr:rowOff>112649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1022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99674</xdr:rowOff>
    </xdr:from>
    <xdr:ext cx="599010"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32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156,453</a:t>
          </a:r>
          <a:endParaRPr kumimoji="1" lang="ja-JP" altLang="en-US" sz="1000" b="1">
            <a:latin typeface="ＭＳ Ｐゴシック"/>
          </a:endParaRPr>
        </a:p>
      </xdr:txBody>
    </xdr:sp>
    <xdr:clientData/>
  </xdr:oneCellAnchor>
  <xdr:twoCellAnchor>
    <xdr:from>
      <xdr:col>23</xdr:col>
      <xdr:colOff>428625</xdr:colOff>
      <xdr:row>49</xdr:row>
      <xdr:rowOff>152997</xdr:rowOff>
    </xdr:from>
    <xdr:to>
      <xdr:col>23</xdr:col>
      <xdr:colOff>606425</xdr:colOff>
      <xdr:row>49</xdr:row>
      <xdr:rowOff>152997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5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22847</xdr:rowOff>
    </xdr:from>
    <xdr:to>
      <xdr:col>23</xdr:col>
      <xdr:colOff>517525</xdr:colOff>
      <xdr:row>56</xdr:row>
      <xdr:rowOff>2260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5481300" y="9452597"/>
          <a:ext cx="838200" cy="15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111447</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884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133020</xdr:rowOff>
    </xdr:from>
    <xdr:to>
      <xdr:col>23</xdr:col>
      <xdr:colOff>568325</xdr:colOff>
      <xdr:row>58</xdr:row>
      <xdr:rowOff>63170</xdr:rowOff>
    </xdr:to>
    <xdr:sp macro="" textlink="">
      <xdr:nvSpPr>
        <xdr:cNvPr id="582" name="フローチャート : 判断 581">
          <a:extLst>
            <a:ext uri="{FF2B5EF4-FFF2-40B4-BE49-F238E27FC236}">
              <a16:creationId xmlns:a16="http://schemas.microsoft.com/office/drawing/2014/main" id="{00000000-0008-0000-0700-000046020000}"/>
            </a:ext>
          </a:extLst>
        </xdr:cNvPr>
        <xdr:cNvSpPr/>
      </xdr:nvSpPr>
      <xdr:spPr>
        <a:xfrm>
          <a:off x="16268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22847</xdr:rowOff>
    </xdr:from>
    <xdr:to>
      <xdr:col>22</xdr:col>
      <xdr:colOff>365125</xdr:colOff>
      <xdr:row>59</xdr:row>
      <xdr:rowOff>42634</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4592300" y="9452597"/>
          <a:ext cx="889000" cy="70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124828</xdr:rowOff>
    </xdr:from>
    <xdr:to>
      <xdr:col>22</xdr:col>
      <xdr:colOff>415925</xdr:colOff>
      <xdr:row>58</xdr:row>
      <xdr:rowOff>54978</xdr:rowOff>
    </xdr:to>
    <xdr:sp macro="" textlink="">
      <xdr:nvSpPr>
        <xdr:cNvPr id="584" name="フローチャート : 判断 583">
          <a:extLst>
            <a:ext uri="{FF2B5EF4-FFF2-40B4-BE49-F238E27FC236}">
              <a16:creationId xmlns:a16="http://schemas.microsoft.com/office/drawing/2014/main" id="{00000000-0008-0000-0700-000048020000}"/>
            </a:ext>
          </a:extLst>
        </xdr:cNvPr>
        <xdr:cNvSpPr/>
      </xdr:nvSpPr>
      <xdr:spPr>
        <a:xfrm>
          <a:off x="15430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46105</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99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121107</xdr:rowOff>
    </xdr:from>
    <xdr:to>
      <xdr:col>21</xdr:col>
      <xdr:colOff>161925</xdr:colOff>
      <xdr:row>59</xdr:row>
      <xdr:rowOff>42634</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3703300" y="10065207"/>
          <a:ext cx="889000" cy="9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159093</xdr:rowOff>
    </xdr:from>
    <xdr:to>
      <xdr:col>21</xdr:col>
      <xdr:colOff>212725</xdr:colOff>
      <xdr:row>58</xdr:row>
      <xdr:rowOff>89243</xdr:rowOff>
    </xdr:to>
    <xdr:sp macro="" textlink="">
      <xdr:nvSpPr>
        <xdr:cNvPr id="587" name="フローチャート : 判断 586">
          <a:extLst>
            <a:ext uri="{FF2B5EF4-FFF2-40B4-BE49-F238E27FC236}">
              <a16:creationId xmlns:a16="http://schemas.microsoft.com/office/drawing/2014/main" id="{00000000-0008-0000-0700-00004B020000}"/>
            </a:ext>
          </a:extLst>
        </xdr:cNvPr>
        <xdr:cNvSpPr/>
      </xdr:nvSpPr>
      <xdr:spPr>
        <a:xfrm>
          <a:off x="14541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105770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7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55740</xdr:rowOff>
    </xdr:from>
    <xdr:to>
      <xdr:col>19</xdr:col>
      <xdr:colOff>644525</xdr:colOff>
      <xdr:row>58</xdr:row>
      <xdr:rowOff>121107</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2814300" y="9999840"/>
          <a:ext cx="889000" cy="6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162204</xdr:rowOff>
    </xdr:from>
    <xdr:to>
      <xdr:col>20</xdr:col>
      <xdr:colOff>9525</xdr:colOff>
      <xdr:row>58</xdr:row>
      <xdr:rowOff>92354</xdr:rowOff>
    </xdr:to>
    <xdr:sp macro="" textlink="">
      <xdr:nvSpPr>
        <xdr:cNvPr id="590" name="フローチャート : 判断 589">
          <a:extLst>
            <a:ext uri="{FF2B5EF4-FFF2-40B4-BE49-F238E27FC236}">
              <a16:creationId xmlns:a16="http://schemas.microsoft.com/office/drawing/2014/main" id="{00000000-0008-0000-0700-00004E020000}"/>
            </a:ext>
          </a:extLst>
        </xdr:cNvPr>
        <xdr:cNvSpPr/>
      </xdr:nvSpPr>
      <xdr:spPr>
        <a:xfrm>
          <a:off x="13652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108881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71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5296</xdr:rowOff>
    </xdr:from>
    <xdr:to>
      <xdr:col>18</xdr:col>
      <xdr:colOff>492125</xdr:colOff>
      <xdr:row>58</xdr:row>
      <xdr:rowOff>106896</xdr:rowOff>
    </xdr:to>
    <xdr:sp macro="" textlink="">
      <xdr:nvSpPr>
        <xdr:cNvPr id="592" name="フローチャート : 判断 591">
          <a:extLst>
            <a:ext uri="{FF2B5EF4-FFF2-40B4-BE49-F238E27FC236}">
              <a16:creationId xmlns:a16="http://schemas.microsoft.com/office/drawing/2014/main" id="{00000000-0008-0000-0700-000050020000}"/>
            </a:ext>
          </a:extLst>
        </xdr:cNvPr>
        <xdr:cNvSpPr/>
      </xdr:nvSpPr>
      <xdr:spPr>
        <a:xfrm>
          <a:off x="12763500" y="99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98023</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1004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122910</xdr:rowOff>
    </xdr:from>
    <xdr:to>
      <xdr:col>23</xdr:col>
      <xdr:colOff>568325</xdr:colOff>
      <xdr:row>56</xdr:row>
      <xdr:rowOff>53060</xdr:rowOff>
    </xdr:to>
    <xdr:sp macro="" textlink="">
      <xdr:nvSpPr>
        <xdr:cNvPr id="599" name="円/楕円 598">
          <a:extLst>
            <a:ext uri="{FF2B5EF4-FFF2-40B4-BE49-F238E27FC236}">
              <a16:creationId xmlns:a16="http://schemas.microsoft.com/office/drawing/2014/main" id="{00000000-0008-0000-0700-000057020000}"/>
            </a:ext>
          </a:extLst>
        </xdr:cNvPr>
        <xdr:cNvSpPr/>
      </xdr:nvSpPr>
      <xdr:spPr>
        <a:xfrm>
          <a:off x="16268700" y="95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145787</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40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73,822</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143497</xdr:rowOff>
    </xdr:from>
    <xdr:to>
      <xdr:col>22</xdr:col>
      <xdr:colOff>415925</xdr:colOff>
      <xdr:row>55</xdr:row>
      <xdr:rowOff>73647</xdr:rowOff>
    </xdr:to>
    <xdr:sp macro="" textlink="">
      <xdr:nvSpPr>
        <xdr:cNvPr id="601" name="円/楕円 600">
          <a:extLst>
            <a:ext uri="{FF2B5EF4-FFF2-40B4-BE49-F238E27FC236}">
              <a16:creationId xmlns:a16="http://schemas.microsoft.com/office/drawing/2014/main" id="{00000000-0008-0000-0700-000059020000}"/>
            </a:ext>
          </a:extLst>
        </xdr:cNvPr>
        <xdr:cNvSpPr/>
      </xdr:nvSpPr>
      <xdr:spPr>
        <a:xfrm>
          <a:off x="15430500" y="940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90174</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917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85,701</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163284</xdr:rowOff>
    </xdr:from>
    <xdr:to>
      <xdr:col>21</xdr:col>
      <xdr:colOff>212725</xdr:colOff>
      <xdr:row>59</xdr:row>
      <xdr:rowOff>93434</xdr:rowOff>
    </xdr:to>
    <xdr:sp macro="" textlink="">
      <xdr:nvSpPr>
        <xdr:cNvPr id="603" name="円/楕円 602">
          <a:extLst>
            <a:ext uri="{FF2B5EF4-FFF2-40B4-BE49-F238E27FC236}">
              <a16:creationId xmlns:a16="http://schemas.microsoft.com/office/drawing/2014/main" id="{00000000-0008-0000-0700-00005B020000}"/>
            </a:ext>
          </a:extLst>
        </xdr:cNvPr>
        <xdr:cNvSpPr/>
      </xdr:nvSpPr>
      <xdr:spPr>
        <a:xfrm>
          <a:off x="14541500" y="1010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84561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1020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30,143</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70307</xdr:rowOff>
    </xdr:from>
    <xdr:to>
      <xdr:col>20</xdr:col>
      <xdr:colOff>9525</xdr:colOff>
      <xdr:row>59</xdr:row>
      <xdr:rowOff>457</xdr:rowOff>
    </xdr:to>
    <xdr:sp macro="" textlink="">
      <xdr:nvSpPr>
        <xdr:cNvPr id="605" name="円/楕円 604">
          <a:extLst>
            <a:ext uri="{FF2B5EF4-FFF2-40B4-BE49-F238E27FC236}">
              <a16:creationId xmlns:a16="http://schemas.microsoft.com/office/drawing/2014/main" id="{00000000-0008-0000-0700-00005D020000}"/>
            </a:ext>
          </a:extLst>
        </xdr:cNvPr>
        <xdr:cNvSpPr/>
      </xdr:nvSpPr>
      <xdr:spPr>
        <a:xfrm>
          <a:off x="13652500" y="1001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163034</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1010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37,464</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4940</xdr:rowOff>
    </xdr:from>
    <xdr:to>
      <xdr:col>18</xdr:col>
      <xdr:colOff>492125</xdr:colOff>
      <xdr:row>58</xdr:row>
      <xdr:rowOff>106540</xdr:rowOff>
    </xdr:to>
    <xdr:sp macro="" textlink="">
      <xdr:nvSpPr>
        <xdr:cNvPr id="607" name="円/楕円 606">
          <a:extLst>
            <a:ext uri="{FF2B5EF4-FFF2-40B4-BE49-F238E27FC236}">
              <a16:creationId xmlns:a16="http://schemas.microsoft.com/office/drawing/2014/main" id="{00000000-0008-0000-0700-00005F020000}"/>
            </a:ext>
          </a:extLst>
        </xdr:cNvPr>
        <xdr:cNvSpPr/>
      </xdr:nvSpPr>
      <xdr:spPr>
        <a:xfrm>
          <a:off x="12763500" y="994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123067</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972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42,611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59537</xdr:rowOff>
    </xdr:from>
    <xdr:to>
      <xdr:col>23</xdr:col>
      <xdr:colOff>516889</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232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6214</xdr:rowOff>
    </xdr:from>
    <xdr:ext cx="534377"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2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71</xdr:row>
      <xdr:rowOff>59537</xdr:rowOff>
    </xdr:from>
    <xdr:to>
      <xdr:col>23</xdr:col>
      <xdr:colOff>606425</xdr:colOff>
      <xdr:row>71</xdr:row>
      <xdr:rowOff>59537</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232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163627</xdr:rowOff>
    </xdr:from>
    <xdr:to>
      <xdr:col>23</xdr:col>
      <xdr:colOff>517525</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5481300" y="13536727"/>
          <a:ext cx="838200" cy="5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115206</xdr:rowOff>
    </xdr:from>
    <xdr:ext cx="378565"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316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92329</xdr:rowOff>
    </xdr:from>
    <xdr:to>
      <xdr:col>23</xdr:col>
      <xdr:colOff>568325</xdr:colOff>
      <xdr:row>79</xdr:row>
      <xdr:rowOff>22479</xdr:rowOff>
    </xdr:to>
    <xdr:sp macro="" textlink="">
      <xdr:nvSpPr>
        <xdr:cNvPr id="639" name="フローチャート : 判断 638">
          <a:extLst>
            <a:ext uri="{FF2B5EF4-FFF2-40B4-BE49-F238E27FC236}">
              <a16:creationId xmlns:a16="http://schemas.microsoft.com/office/drawing/2014/main" id="{00000000-0008-0000-0700-00007F020000}"/>
            </a:ext>
          </a:extLst>
        </xdr:cNvPr>
        <xdr:cNvSpPr/>
      </xdr:nvSpPr>
      <xdr:spPr>
        <a:xfrm>
          <a:off x="162687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113867</xdr:rowOff>
    </xdr:from>
    <xdr:to>
      <xdr:col>22</xdr:col>
      <xdr:colOff>365125</xdr:colOff>
      <xdr:row>78</xdr:row>
      <xdr:rowOff>163627</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4592300" y="13486967"/>
          <a:ext cx="889000" cy="4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62992</xdr:rowOff>
    </xdr:from>
    <xdr:to>
      <xdr:col>22</xdr:col>
      <xdr:colOff>415925</xdr:colOff>
      <xdr:row>78</xdr:row>
      <xdr:rowOff>164592</xdr:rowOff>
    </xdr:to>
    <xdr:sp macro="" textlink="">
      <xdr:nvSpPr>
        <xdr:cNvPr id="641" name="フローチャート : 判断 640">
          <a:extLst>
            <a:ext uri="{FF2B5EF4-FFF2-40B4-BE49-F238E27FC236}">
              <a16:creationId xmlns:a16="http://schemas.microsoft.com/office/drawing/2014/main" id="{00000000-0008-0000-0700-000081020000}"/>
            </a:ext>
          </a:extLst>
        </xdr:cNvPr>
        <xdr:cNvSpPr/>
      </xdr:nvSpPr>
      <xdr:spPr>
        <a:xfrm>
          <a:off x="15430500" y="1343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9669</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46427" y="1321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113867</xdr:rowOff>
    </xdr:from>
    <xdr:to>
      <xdr:col>21</xdr:col>
      <xdr:colOff>161925</xdr:colOff>
      <xdr:row>78</xdr:row>
      <xdr:rowOff>167132</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3703300" y="13486967"/>
          <a:ext cx="889000" cy="5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10261</xdr:rowOff>
    </xdr:from>
    <xdr:to>
      <xdr:col>21</xdr:col>
      <xdr:colOff>212725</xdr:colOff>
      <xdr:row>78</xdr:row>
      <xdr:rowOff>111861</xdr:rowOff>
    </xdr:to>
    <xdr:sp macro="" textlink="">
      <xdr:nvSpPr>
        <xdr:cNvPr id="644" name="フローチャート : 判断 643">
          <a:extLst>
            <a:ext uri="{FF2B5EF4-FFF2-40B4-BE49-F238E27FC236}">
              <a16:creationId xmlns:a16="http://schemas.microsoft.com/office/drawing/2014/main" id="{00000000-0008-0000-0700-000084020000}"/>
            </a:ext>
          </a:extLst>
        </xdr:cNvPr>
        <xdr:cNvSpPr/>
      </xdr:nvSpPr>
      <xdr:spPr>
        <a:xfrm>
          <a:off x="14541500" y="133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128388</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7" y="131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167132</xdr:rowOff>
    </xdr:from>
    <xdr:to>
      <xdr:col>19</xdr:col>
      <xdr:colOff>644525</xdr:colOff>
      <xdr:row>79</xdr:row>
      <xdr:rowOff>12979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2814300" y="13540232"/>
          <a:ext cx="889000" cy="1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95072</xdr:rowOff>
    </xdr:from>
    <xdr:to>
      <xdr:col>20</xdr:col>
      <xdr:colOff>9525</xdr:colOff>
      <xdr:row>78</xdr:row>
      <xdr:rowOff>25222</xdr:rowOff>
    </xdr:to>
    <xdr:sp macro="" textlink="">
      <xdr:nvSpPr>
        <xdr:cNvPr id="647" name="フローチャート : 判断 646">
          <a:extLst>
            <a:ext uri="{FF2B5EF4-FFF2-40B4-BE49-F238E27FC236}">
              <a16:creationId xmlns:a16="http://schemas.microsoft.com/office/drawing/2014/main" id="{00000000-0008-0000-0700-000087020000}"/>
            </a:ext>
          </a:extLst>
        </xdr:cNvPr>
        <xdr:cNvSpPr/>
      </xdr:nvSpPr>
      <xdr:spPr>
        <a:xfrm>
          <a:off x="13652500" y="132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41749</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68427" y="1307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67030</xdr:rowOff>
    </xdr:from>
    <xdr:to>
      <xdr:col>18</xdr:col>
      <xdr:colOff>492125</xdr:colOff>
      <xdr:row>77</xdr:row>
      <xdr:rowOff>168630</xdr:rowOff>
    </xdr:to>
    <xdr:sp macro="" textlink="">
      <xdr:nvSpPr>
        <xdr:cNvPr id="649" name="フローチャート : 判断 648">
          <a:extLst>
            <a:ext uri="{FF2B5EF4-FFF2-40B4-BE49-F238E27FC236}">
              <a16:creationId xmlns:a16="http://schemas.microsoft.com/office/drawing/2014/main" id="{00000000-0008-0000-0700-000089020000}"/>
            </a:ext>
          </a:extLst>
        </xdr:cNvPr>
        <xdr:cNvSpPr/>
      </xdr:nvSpPr>
      <xdr:spPr>
        <a:xfrm>
          <a:off x="12763500" y="1326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13707</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7" y="1304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6" name="円/楕円 655">
          <a:extLst>
            <a:ext uri="{FF2B5EF4-FFF2-40B4-BE49-F238E27FC236}">
              <a16:creationId xmlns:a16="http://schemas.microsoft.com/office/drawing/2014/main" id="{00000000-0008-0000-0700-000090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112827</xdr:rowOff>
    </xdr:from>
    <xdr:to>
      <xdr:col>22</xdr:col>
      <xdr:colOff>415925</xdr:colOff>
      <xdr:row>79</xdr:row>
      <xdr:rowOff>42977</xdr:rowOff>
    </xdr:to>
    <xdr:sp macro="" textlink="">
      <xdr:nvSpPr>
        <xdr:cNvPr id="658" name="円/楕円 657">
          <a:extLst>
            <a:ext uri="{FF2B5EF4-FFF2-40B4-BE49-F238E27FC236}">
              <a16:creationId xmlns:a16="http://schemas.microsoft.com/office/drawing/2014/main" id="{00000000-0008-0000-0700-000092020000}"/>
            </a:ext>
          </a:extLst>
        </xdr:cNvPr>
        <xdr:cNvSpPr/>
      </xdr:nvSpPr>
      <xdr:spPr>
        <a:xfrm>
          <a:off x="15430500" y="1348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34104</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92017" y="13578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63067</xdr:rowOff>
    </xdr:from>
    <xdr:to>
      <xdr:col>21</xdr:col>
      <xdr:colOff>212725</xdr:colOff>
      <xdr:row>78</xdr:row>
      <xdr:rowOff>164667</xdr:rowOff>
    </xdr:to>
    <xdr:sp macro="" textlink="">
      <xdr:nvSpPr>
        <xdr:cNvPr id="660" name="円/楕円 659">
          <a:extLst>
            <a:ext uri="{FF2B5EF4-FFF2-40B4-BE49-F238E27FC236}">
              <a16:creationId xmlns:a16="http://schemas.microsoft.com/office/drawing/2014/main" id="{00000000-0008-0000-0700-000094020000}"/>
            </a:ext>
          </a:extLst>
        </xdr:cNvPr>
        <xdr:cNvSpPr/>
      </xdr:nvSpPr>
      <xdr:spPr>
        <a:xfrm>
          <a:off x="14541500" y="1343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155794</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357427" y="1352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116332</xdr:rowOff>
    </xdr:from>
    <xdr:to>
      <xdr:col>20</xdr:col>
      <xdr:colOff>9525</xdr:colOff>
      <xdr:row>79</xdr:row>
      <xdr:rowOff>46482</xdr:rowOff>
    </xdr:to>
    <xdr:sp macro="" textlink="">
      <xdr:nvSpPr>
        <xdr:cNvPr id="662" name="円/楕円 661">
          <a:extLst>
            <a:ext uri="{FF2B5EF4-FFF2-40B4-BE49-F238E27FC236}">
              <a16:creationId xmlns:a16="http://schemas.microsoft.com/office/drawing/2014/main" id="{00000000-0008-0000-0700-000096020000}"/>
            </a:ext>
          </a:extLst>
        </xdr:cNvPr>
        <xdr:cNvSpPr/>
      </xdr:nvSpPr>
      <xdr:spPr>
        <a:xfrm>
          <a:off x="13652500" y="1348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37609</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14017" y="13582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133629</xdr:rowOff>
    </xdr:from>
    <xdr:to>
      <xdr:col>18</xdr:col>
      <xdr:colOff>492125</xdr:colOff>
      <xdr:row>79</xdr:row>
      <xdr:rowOff>63779</xdr:rowOff>
    </xdr:to>
    <xdr:sp macro="" textlink="">
      <xdr:nvSpPr>
        <xdr:cNvPr id="664" name="円/楕円 663">
          <a:extLst>
            <a:ext uri="{FF2B5EF4-FFF2-40B4-BE49-F238E27FC236}">
              <a16:creationId xmlns:a16="http://schemas.microsoft.com/office/drawing/2014/main" id="{00000000-0008-0000-0700-000098020000}"/>
            </a:ext>
          </a:extLst>
        </xdr:cNvPr>
        <xdr:cNvSpPr/>
      </xdr:nvSpPr>
      <xdr:spPr>
        <a:xfrm>
          <a:off x="12763500" y="1350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54906</xdr:rowOff>
    </xdr:from>
    <xdr:ext cx="378565"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25017" y="13599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a:extLst>
            <a:ext uri="{FF2B5EF4-FFF2-40B4-BE49-F238E27FC236}">
              <a16:creationId xmlns:a16="http://schemas.microsoft.com/office/drawing/2014/main" id="{00000000-0008-0000-07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91514</xdr:rowOff>
    </xdr:from>
    <xdr:to>
      <xdr:col>23</xdr:col>
      <xdr:colOff>516889</xdr:colOff>
      <xdr:row>98</xdr:row>
      <xdr:rowOff>122881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6317595" y="15350564"/>
          <a:ext cx="1269" cy="1574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126708</xdr:rowOff>
    </xdr:from>
    <xdr:ext cx="469744" cy="259045"/>
    <xdr:sp macro="" textlink="">
      <xdr:nvSpPr>
        <xdr:cNvPr id="692" name="公債費最小値テキスト">
          <a:extLst>
            <a:ext uri="{FF2B5EF4-FFF2-40B4-BE49-F238E27FC236}">
              <a16:creationId xmlns:a16="http://schemas.microsoft.com/office/drawing/2014/main" id="{00000000-0008-0000-0700-0000B4020000}"/>
            </a:ext>
          </a:extLst>
        </xdr:cNvPr>
        <xdr:cNvSpPr txBox="1"/>
      </xdr:nvSpPr>
      <xdr:spPr>
        <a:xfrm>
          <a:off x="16370300" y="169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98</xdr:row>
      <xdr:rowOff>122881</xdr:rowOff>
    </xdr:from>
    <xdr:to>
      <xdr:col>23</xdr:col>
      <xdr:colOff>606425</xdr:colOff>
      <xdr:row>98</xdr:row>
      <xdr:rowOff>122881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692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38191</xdr:rowOff>
    </xdr:from>
    <xdr:ext cx="599010" cy="259045"/>
    <xdr:sp macro="" textlink="">
      <xdr:nvSpPr>
        <xdr:cNvPr id="694" name="公債費最大値テキスト">
          <a:extLst>
            <a:ext uri="{FF2B5EF4-FFF2-40B4-BE49-F238E27FC236}">
              <a16:creationId xmlns:a16="http://schemas.microsoft.com/office/drawing/2014/main" id="{00000000-0008-0000-0700-0000B6020000}"/>
            </a:ext>
          </a:extLst>
        </xdr:cNvPr>
        <xdr:cNvSpPr txBox="1"/>
      </xdr:nvSpPr>
      <xdr:spPr>
        <a:xfrm>
          <a:off x="16370300" y="15125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105,451</a:t>
          </a:r>
          <a:endParaRPr kumimoji="1" lang="ja-JP" altLang="en-US" sz="1000" b="1">
            <a:latin typeface="ＭＳ Ｐゴシック"/>
          </a:endParaRPr>
        </a:p>
      </xdr:txBody>
    </xdr:sp>
    <xdr:clientData/>
  </xdr:oneCellAnchor>
  <xdr:twoCellAnchor>
    <xdr:from>
      <xdr:col>23</xdr:col>
      <xdr:colOff>428625</xdr:colOff>
      <xdr:row>89</xdr:row>
      <xdr:rowOff>91514</xdr:rowOff>
    </xdr:from>
    <xdr:to>
      <xdr:col>23</xdr:col>
      <xdr:colOff>606425</xdr:colOff>
      <xdr:row>89</xdr:row>
      <xdr:rowOff>91514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535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14574</xdr:rowOff>
    </xdr:from>
    <xdr:to>
      <xdr:col>23</xdr:col>
      <xdr:colOff>517525</xdr:colOff>
      <xdr:row>96</xdr:row>
      <xdr:rowOff>27898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5481300" y="16473774"/>
          <a:ext cx="838200" cy="1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55391</xdr:rowOff>
    </xdr:from>
    <xdr:ext cx="534377" cy="259045"/>
    <xdr:sp macro="" textlink="">
      <xdr:nvSpPr>
        <xdr:cNvPr id="697" name="公債費平均値テキスト">
          <a:extLst>
            <a:ext uri="{FF2B5EF4-FFF2-40B4-BE49-F238E27FC236}">
              <a16:creationId xmlns:a16="http://schemas.microsoft.com/office/drawing/2014/main" id="{00000000-0008-0000-0700-0000B9020000}"/>
            </a:ext>
          </a:extLst>
        </xdr:cNvPr>
        <xdr:cNvSpPr txBox="1"/>
      </xdr:nvSpPr>
      <xdr:spPr>
        <a:xfrm>
          <a:off x="16370300" y="16514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76964</xdr:rowOff>
    </xdr:from>
    <xdr:to>
      <xdr:col>23</xdr:col>
      <xdr:colOff>568325</xdr:colOff>
      <xdr:row>97</xdr:row>
      <xdr:rowOff>7114</xdr:rowOff>
    </xdr:to>
    <xdr:sp macro="" textlink="">
      <xdr:nvSpPr>
        <xdr:cNvPr id="698" name="フローチャート : 判断 697">
          <a:extLst>
            <a:ext uri="{FF2B5EF4-FFF2-40B4-BE49-F238E27FC236}">
              <a16:creationId xmlns:a16="http://schemas.microsoft.com/office/drawing/2014/main" id="{00000000-0008-0000-0700-0000BA020000}"/>
            </a:ext>
          </a:extLst>
        </xdr:cNvPr>
        <xdr:cNvSpPr/>
      </xdr:nvSpPr>
      <xdr:spPr>
        <a:xfrm>
          <a:off x="162687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27898</xdr:rowOff>
    </xdr:from>
    <xdr:to>
      <xdr:col>22</xdr:col>
      <xdr:colOff>365125</xdr:colOff>
      <xdr:row>96</xdr:row>
      <xdr:rowOff>31034</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4592300" y="16487098"/>
          <a:ext cx="889000" cy="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3257</xdr:rowOff>
    </xdr:from>
    <xdr:to>
      <xdr:col>22</xdr:col>
      <xdr:colOff>415925</xdr:colOff>
      <xdr:row>96</xdr:row>
      <xdr:rowOff>104857</xdr:rowOff>
    </xdr:to>
    <xdr:sp macro="" textlink="">
      <xdr:nvSpPr>
        <xdr:cNvPr id="700" name="フローチャート : 判断 699">
          <a:extLst>
            <a:ext uri="{FF2B5EF4-FFF2-40B4-BE49-F238E27FC236}">
              <a16:creationId xmlns:a16="http://schemas.microsoft.com/office/drawing/2014/main" id="{00000000-0008-0000-0700-0000BC020000}"/>
            </a:ext>
          </a:extLst>
        </xdr:cNvPr>
        <xdr:cNvSpPr/>
      </xdr:nvSpPr>
      <xdr:spPr>
        <a:xfrm>
          <a:off x="15430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95984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23653</xdr:rowOff>
    </xdr:from>
    <xdr:to>
      <xdr:col>21</xdr:col>
      <xdr:colOff>161925</xdr:colOff>
      <xdr:row>96</xdr:row>
      <xdr:rowOff>31034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3703300" y="16482853"/>
          <a:ext cx="889000" cy="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170461</xdr:rowOff>
    </xdr:from>
    <xdr:to>
      <xdr:col>21</xdr:col>
      <xdr:colOff>212725</xdr:colOff>
      <xdr:row>96</xdr:row>
      <xdr:rowOff>100611</xdr:rowOff>
    </xdr:to>
    <xdr:sp macro="" textlink="">
      <xdr:nvSpPr>
        <xdr:cNvPr id="703" name="フローチャート : 判断 702">
          <a:extLst>
            <a:ext uri="{FF2B5EF4-FFF2-40B4-BE49-F238E27FC236}">
              <a16:creationId xmlns:a16="http://schemas.microsoft.com/office/drawing/2014/main" id="{00000000-0008-0000-0700-0000BF020000}"/>
            </a:ext>
          </a:extLst>
        </xdr:cNvPr>
        <xdr:cNvSpPr/>
      </xdr:nvSpPr>
      <xdr:spPr>
        <a:xfrm>
          <a:off x="14541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91738</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655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18771</xdr:rowOff>
    </xdr:from>
    <xdr:to>
      <xdr:col>19</xdr:col>
      <xdr:colOff>644525</xdr:colOff>
      <xdr:row>96</xdr:row>
      <xdr:rowOff>23653</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2814300" y="16477971"/>
          <a:ext cx="889000" cy="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144173</xdr:rowOff>
    </xdr:from>
    <xdr:to>
      <xdr:col>20</xdr:col>
      <xdr:colOff>9525</xdr:colOff>
      <xdr:row>96</xdr:row>
      <xdr:rowOff>74323</xdr:rowOff>
    </xdr:to>
    <xdr:sp macro="" textlink="">
      <xdr:nvSpPr>
        <xdr:cNvPr id="706" name="フローチャート : 判断 705">
          <a:extLst>
            <a:ext uri="{FF2B5EF4-FFF2-40B4-BE49-F238E27FC236}">
              <a16:creationId xmlns:a16="http://schemas.microsoft.com/office/drawing/2014/main" id="{00000000-0008-0000-0700-0000C2020000}"/>
            </a:ext>
          </a:extLst>
        </xdr:cNvPr>
        <xdr:cNvSpPr/>
      </xdr:nvSpPr>
      <xdr:spPr>
        <a:xfrm>
          <a:off x="13652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90850</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20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143503</xdr:rowOff>
    </xdr:from>
    <xdr:to>
      <xdr:col>18</xdr:col>
      <xdr:colOff>492125</xdr:colOff>
      <xdr:row>96</xdr:row>
      <xdr:rowOff>73653</xdr:rowOff>
    </xdr:to>
    <xdr:sp macro="" textlink="">
      <xdr:nvSpPr>
        <xdr:cNvPr id="708" name="フローチャート : 判断 707">
          <a:extLst>
            <a:ext uri="{FF2B5EF4-FFF2-40B4-BE49-F238E27FC236}">
              <a16:creationId xmlns:a16="http://schemas.microsoft.com/office/drawing/2014/main" id="{00000000-0008-0000-0700-0000C4020000}"/>
            </a:ext>
          </a:extLst>
        </xdr:cNvPr>
        <xdr:cNvSpPr/>
      </xdr:nvSpPr>
      <xdr:spPr>
        <a:xfrm>
          <a:off x="12763500" y="16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64780</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52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135224</xdr:rowOff>
    </xdr:from>
    <xdr:to>
      <xdr:col>23</xdr:col>
      <xdr:colOff>568325</xdr:colOff>
      <xdr:row>96</xdr:row>
      <xdr:rowOff>65374</xdr:rowOff>
    </xdr:to>
    <xdr:sp macro="" textlink="">
      <xdr:nvSpPr>
        <xdr:cNvPr id="715" name="円/楕円 714">
          <a:extLst>
            <a:ext uri="{FF2B5EF4-FFF2-40B4-BE49-F238E27FC236}">
              <a16:creationId xmlns:a16="http://schemas.microsoft.com/office/drawing/2014/main" id="{00000000-0008-0000-0700-0000CB020000}"/>
            </a:ext>
          </a:extLst>
        </xdr:cNvPr>
        <xdr:cNvSpPr/>
      </xdr:nvSpPr>
      <xdr:spPr>
        <a:xfrm>
          <a:off x="16268700" y="1642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158101</xdr:rowOff>
    </xdr:from>
    <xdr:ext cx="534377" cy="259045"/>
    <xdr:sp macro="" textlink="">
      <xdr:nvSpPr>
        <xdr:cNvPr id="716" name="公債費該当値テキスト">
          <a:extLst>
            <a:ext uri="{FF2B5EF4-FFF2-40B4-BE49-F238E27FC236}">
              <a16:creationId xmlns:a16="http://schemas.microsoft.com/office/drawing/2014/main" id="{00000000-0008-0000-0700-0000CC020000}"/>
            </a:ext>
          </a:extLst>
        </xdr:cNvPr>
        <xdr:cNvSpPr txBox="1"/>
      </xdr:nvSpPr>
      <xdr:spPr>
        <a:xfrm>
          <a:off x="16370300" y="1627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36,663</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148548</xdr:rowOff>
    </xdr:from>
    <xdr:to>
      <xdr:col>22</xdr:col>
      <xdr:colOff>415925</xdr:colOff>
      <xdr:row>96</xdr:row>
      <xdr:rowOff>78698</xdr:rowOff>
    </xdr:to>
    <xdr:sp macro="" textlink="">
      <xdr:nvSpPr>
        <xdr:cNvPr id="717" name="円/楕円 716">
          <a:extLst>
            <a:ext uri="{FF2B5EF4-FFF2-40B4-BE49-F238E27FC236}">
              <a16:creationId xmlns:a16="http://schemas.microsoft.com/office/drawing/2014/main" id="{00000000-0008-0000-0700-0000CD020000}"/>
            </a:ext>
          </a:extLst>
        </xdr:cNvPr>
        <xdr:cNvSpPr/>
      </xdr:nvSpPr>
      <xdr:spPr>
        <a:xfrm>
          <a:off x="15430500" y="1643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95225</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14111" y="1621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35,847</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151684</xdr:rowOff>
    </xdr:from>
    <xdr:to>
      <xdr:col>21</xdr:col>
      <xdr:colOff>212725</xdr:colOff>
      <xdr:row>96</xdr:row>
      <xdr:rowOff>81834</xdr:rowOff>
    </xdr:to>
    <xdr:sp macro="" textlink="">
      <xdr:nvSpPr>
        <xdr:cNvPr id="719" name="円/楕円 718">
          <a:extLst>
            <a:ext uri="{FF2B5EF4-FFF2-40B4-BE49-F238E27FC236}">
              <a16:creationId xmlns:a16="http://schemas.microsoft.com/office/drawing/2014/main" id="{00000000-0008-0000-0700-0000CF020000}"/>
            </a:ext>
          </a:extLst>
        </xdr:cNvPr>
        <xdr:cNvSpPr/>
      </xdr:nvSpPr>
      <xdr:spPr>
        <a:xfrm>
          <a:off x="14541500" y="1643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98361</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4325111" y="1621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35,655</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144303</xdr:rowOff>
    </xdr:from>
    <xdr:to>
      <xdr:col>20</xdr:col>
      <xdr:colOff>9525</xdr:colOff>
      <xdr:row>96</xdr:row>
      <xdr:rowOff>74453</xdr:rowOff>
    </xdr:to>
    <xdr:sp macro="" textlink="">
      <xdr:nvSpPr>
        <xdr:cNvPr id="721" name="円/楕円 720">
          <a:extLst>
            <a:ext uri="{FF2B5EF4-FFF2-40B4-BE49-F238E27FC236}">
              <a16:creationId xmlns:a16="http://schemas.microsoft.com/office/drawing/2014/main" id="{00000000-0008-0000-0700-0000D1020000}"/>
            </a:ext>
          </a:extLst>
        </xdr:cNvPr>
        <xdr:cNvSpPr/>
      </xdr:nvSpPr>
      <xdr:spPr>
        <a:xfrm>
          <a:off x="13652500" y="1643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65580</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436111" y="1652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36,107</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139421</xdr:rowOff>
    </xdr:from>
    <xdr:to>
      <xdr:col>18</xdr:col>
      <xdr:colOff>492125</xdr:colOff>
      <xdr:row>96</xdr:row>
      <xdr:rowOff>69571</xdr:rowOff>
    </xdr:to>
    <xdr:sp macro="" textlink="">
      <xdr:nvSpPr>
        <xdr:cNvPr id="723" name="円/楕円 722">
          <a:extLst>
            <a:ext uri="{FF2B5EF4-FFF2-40B4-BE49-F238E27FC236}">
              <a16:creationId xmlns:a16="http://schemas.microsoft.com/office/drawing/2014/main" id="{00000000-0008-0000-0700-0000D3020000}"/>
            </a:ext>
          </a:extLst>
        </xdr:cNvPr>
        <xdr:cNvSpPr/>
      </xdr:nvSpPr>
      <xdr:spPr>
        <a:xfrm>
          <a:off x="12763500" y="1642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86098</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547111" y="1620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36,406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87884</xdr:rowOff>
    </xdr:from>
    <xdr:to>
      <xdr:col>32</xdr:col>
      <xdr:colOff>186689</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231384"/>
          <a:ext cx="1269"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34561</xdr:rowOff>
    </xdr:from>
    <xdr:ext cx="469744"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500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a:t>
          </a:r>
          <a:endParaRPr kumimoji="1" lang="ja-JP" altLang="en-US" sz="1000" b="1">
            <a:latin typeface="ＭＳ Ｐゴシック"/>
          </a:endParaRPr>
        </a:p>
      </xdr:txBody>
    </xdr:sp>
    <xdr:clientData/>
  </xdr:oneCellAnchor>
  <xdr:twoCellAnchor>
    <xdr:from>
      <xdr:col>32</xdr:col>
      <xdr:colOff>98425</xdr:colOff>
      <xdr:row>30</xdr:row>
      <xdr:rowOff>87884</xdr:rowOff>
    </xdr:from>
    <xdr:to>
      <xdr:col>32</xdr:col>
      <xdr:colOff>276225</xdr:colOff>
      <xdr:row>30</xdr:row>
      <xdr:rowOff>87884</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23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13932"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47752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5" name="フローチャート : 判断 754">
          <a:extLst>
            <a:ext uri="{FF2B5EF4-FFF2-40B4-BE49-F238E27FC236}">
              <a16:creationId xmlns:a16="http://schemas.microsoft.com/office/drawing/2014/main" id="{00000000-0008-0000-0700-0000F3020000}"/>
            </a:ext>
          </a:extLst>
        </xdr:cNvPr>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43180</xdr:rowOff>
    </xdr:from>
    <xdr:to>
      <xdr:col>31</xdr:col>
      <xdr:colOff>85725</xdr:colOff>
      <xdr:row>38</xdr:row>
      <xdr:rowOff>144780</xdr:rowOff>
    </xdr:to>
    <xdr:sp macro="" textlink="">
      <xdr:nvSpPr>
        <xdr:cNvPr id="757" name="フローチャート : 判断 756">
          <a:extLst>
            <a:ext uri="{FF2B5EF4-FFF2-40B4-BE49-F238E27FC236}">
              <a16:creationId xmlns:a16="http://schemas.microsoft.com/office/drawing/2014/main" id="{00000000-0008-0000-0700-0000F5020000}"/>
            </a:ext>
          </a:extLst>
        </xdr:cNvPr>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161307</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159004</xdr:rowOff>
    </xdr:from>
    <xdr:to>
      <xdr:col>29</xdr:col>
      <xdr:colOff>568325</xdr:colOff>
      <xdr:row>38</xdr:row>
      <xdr:rowOff>89154</xdr:rowOff>
    </xdr:to>
    <xdr:sp macro="" textlink="">
      <xdr:nvSpPr>
        <xdr:cNvPr id="760" name="フローチャート : 判断 759">
          <a:extLst>
            <a:ext uri="{FF2B5EF4-FFF2-40B4-BE49-F238E27FC236}">
              <a16:creationId xmlns:a16="http://schemas.microsoft.com/office/drawing/2014/main" id="{00000000-0008-0000-0700-0000F8020000}"/>
            </a:ext>
          </a:extLst>
        </xdr:cNvPr>
        <xdr:cNvSpPr/>
      </xdr:nvSpPr>
      <xdr:spPr>
        <a:xfrm>
          <a:off x="20383500" y="650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105681</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5017" y="6277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14224</xdr:rowOff>
    </xdr:from>
    <xdr:to>
      <xdr:col>28</xdr:col>
      <xdr:colOff>365125</xdr:colOff>
      <xdr:row>38</xdr:row>
      <xdr:rowOff>115824</xdr:rowOff>
    </xdr:to>
    <xdr:sp macro="" textlink="">
      <xdr:nvSpPr>
        <xdr:cNvPr id="763" name="フローチャート : 判断 762">
          <a:extLst>
            <a:ext uri="{FF2B5EF4-FFF2-40B4-BE49-F238E27FC236}">
              <a16:creationId xmlns:a16="http://schemas.microsoft.com/office/drawing/2014/main" id="{00000000-0008-0000-0700-0000FB020000}"/>
            </a:ext>
          </a:extLst>
        </xdr:cNvPr>
        <xdr:cNvSpPr/>
      </xdr:nvSpPr>
      <xdr:spPr>
        <a:xfrm>
          <a:off x="19494500" y="652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132351</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6017" y="6304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126238</xdr:rowOff>
    </xdr:from>
    <xdr:to>
      <xdr:col>27</xdr:col>
      <xdr:colOff>161925</xdr:colOff>
      <xdr:row>38</xdr:row>
      <xdr:rowOff>56388</xdr:rowOff>
    </xdr:to>
    <xdr:sp macro="" textlink="">
      <xdr:nvSpPr>
        <xdr:cNvPr id="765" name="フローチャート : 判断 764">
          <a:extLst>
            <a:ext uri="{FF2B5EF4-FFF2-40B4-BE49-F238E27FC236}">
              <a16:creationId xmlns:a16="http://schemas.microsoft.com/office/drawing/2014/main" id="{00000000-0008-0000-0700-0000FD020000}"/>
            </a:ext>
          </a:extLst>
        </xdr:cNvPr>
        <xdr:cNvSpPr/>
      </xdr:nvSpPr>
      <xdr:spPr>
        <a:xfrm>
          <a:off x="18605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72915</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7017" y="624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2" name="円/楕円 771">
          <a:extLst>
            <a:ext uri="{FF2B5EF4-FFF2-40B4-BE49-F238E27FC236}">
              <a16:creationId xmlns:a16="http://schemas.microsoft.com/office/drawing/2014/main" id="{00000000-0008-0000-0700-000004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4" name="円/楕円 773">
          <a:extLst>
            <a:ext uri="{FF2B5EF4-FFF2-40B4-BE49-F238E27FC236}">
              <a16:creationId xmlns:a16="http://schemas.microsoft.com/office/drawing/2014/main" id="{00000000-0008-0000-0700-000006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6" name="円/楕円 775">
          <a:extLst>
            <a:ext uri="{FF2B5EF4-FFF2-40B4-BE49-F238E27FC236}">
              <a16:creationId xmlns:a16="http://schemas.microsoft.com/office/drawing/2014/main" id="{00000000-0008-0000-0700-000008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8" name="円/楕円 777">
          <a:extLst>
            <a:ext uri="{FF2B5EF4-FFF2-40B4-BE49-F238E27FC236}">
              <a16:creationId xmlns:a16="http://schemas.microsoft.com/office/drawing/2014/main" id="{00000000-0008-0000-0700-00000A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0" name="円/楕円 779">
          <a:extLst>
            <a:ext uri="{FF2B5EF4-FFF2-40B4-BE49-F238E27FC236}">
              <a16:creationId xmlns:a16="http://schemas.microsoft.com/office/drawing/2014/main" id="{00000000-0008-0000-0700-00000C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a:extLst>
            <a:ext uri="{FF2B5EF4-FFF2-40B4-BE49-F238E27FC236}">
              <a16:creationId xmlns:a16="http://schemas.microsoft.com/office/drawing/2014/main"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a:extLst>
            <a:ext uri="{FF2B5EF4-FFF2-40B4-BE49-F238E27FC236}">
              <a16:creationId xmlns:a16="http://schemas.microsoft.com/office/drawing/2014/main"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a:extLst>
            <a:ext uri="{FF2B5EF4-FFF2-40B4-BE49-F238E27FC236}">
              <a16:creationId xmlns:a16="http://schemas.microsoft.com/office/drawing/2014/main"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a:extLst>
            <a:ext uri="{FF2B5EF4-FFF2-40B4-BE49-F238E27FC236}">
              <a16:creationId xmlns:a16="http://schemas.microsoft.com/office/drawing/2014/main"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a:extLst>
            <a:ext uri="{FF2B5EF4-FFF2-40B4-BE49-F238E27FC236}">
              <a16:creationId xmlns:a16="http://schemas.microsoft.com/office/drawing/2014/main"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年度以降、教育費・土木費が類似団体平均を上回っているが、大型事業の実施による。その他では労働費が類似団体平均と比較し高い傾向が続いているが、冬季の就労対策事業による。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北海道七飯町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財政調整基金残高としては、</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年度決算時で</a:t>
          </a:r>
          <a:r>
            <a:rPr lang="en-US" altLang="ja-JP" sz="1100">
              <a:solidFill>
                <a:schemeClr val="dk1"/>
              </a:solidFill>
              <a:effectLst/>
              <a:latin typeface="+mn-lt"/>
              <a:ea typeface="+mn-ea"/>
              <a:cs typeface="+mn-cs"/>
            </a:rPr>
            <a:t>10.0</a:t>
          </a:r>
          <a:r>
            <a:rPr lang="ja-JP" altLang="ja-JP" sz="1100">
              <a:solidFill>
                <a:schemeClr val="dk1"/>
              </a:solidFill>
              <a:effectLst/>
              <a:latin typeface="+mn-lt"/>
              <a:ea typeface="+mn-ea"/>
              <a:cs typeface="+mn-cs"/>
            </a:rPr>
            <a:t>億円である。</a:t>
          </a:r>
          <a:endParaRPr lang="ja-JP" altLang="ja-JP" sz="1400">
            <a:effectLst/>
          </a:endParaRPr>
        </a:p>
        <a:p>
          <a:r>
            <a:rPr lang="ja-JP" altLang="ja-JP" sz="1100">
              <a:solidFill>
                <a:schemeClr val="dk1"/>
              </a:solidFill>
              <a:effectLst/>
              <a:latin typeface="+mn-lt"/>
              <a:ea typeface="+mn-ea"/>
              <a:cs typeface="+mn-cs"/>
            </a:rPr>
            <a:t>　実質収支額における標準財政規模比については、</a:t>
          </a:r>
          <a:r>
            <a:rPr lang="en-US" altLang="ja-JP" sz="1100">
              <a:solidFill>
                <a:schemeClr val="dk1"/>
              </a:solidFill>
              <a:effectLst/>
              <a:latin typeface="+mn-lt"/>
              <a:ea typeface="+mn-ea"/>
              <a:cs typeface="+mn-cs"/>
            </a:rPr>
            <a:t>1.5</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3.5</a:t>
          </a:r>
          <a:r>
            <a:rPr lang="ja-JP" altLang="ja-JP" sz="1100">
              <a:solidFill>
                <a:schemeClr val="dk1"/>
              </a:solidFill>
              <a:effectLst/>
              <a:latin typeface="+mn-lt"/>
              <a:ea typeface="+mn-ea"/>
              <a:cs typeface="+mn-cs"/>
            </a:rPr>
            <a:t>％で推移している。</a:t>
          </a:r>
          <a:endParaRPr lang="ja-JP" altLang="ja-JP" sz="1400">
            <a:effectLst/>
          </a:endParaRPr>
        </a:p>
        <a:p>
          <a:r>
            <a:rPr lang="ja-JP" altLang="ja-JP" sz="1100">
              <a:solidFill>
                <a:schemeClr val="dk1"/>
              </a:solidFill>
              <a:effectLst/>
              <a:latin typeface="+mn-lt"/>
              <a:ea typeface="+mn-ea"/>
              <a:cs typeface="+mn-cs"/>
            </a:rPr>
            <a:t>　実質単年度収支における標準財政規模比ついては、</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年度が▲</a:t>
          </a:r>
          <a:r>
            <a:rPr lang="en-US" altLang="ja-JP" sz="1100">
              <a:solidFill>
                <a:schemeClr val="dk1"/>
              </a:solidFill>
              <a:effectLst/>
              <a:latin typeface="+mn-lt"/>
              <a:ea typeface="+mn-ea"/>
              <a:cs typeface="+mn-cs"/>
            </a:rPr>
            <a:t>0.55</a:t>
          </a:r>
          <a:r>
            <a:rPr lang="ja-JP" altLang="ja-JP" sz="1100">
              <a:solidFill>
                <a:schemeClr val="dk1"/>
              </a:solidFill>
              <a:effectLst/>
              <a:latin typeface="+mn-lt"/>
              <a:ea typeface="+mn-ea"/>
              <a:cs typeface="+mn-cs"/>
            </a:rPr>
            <a:t>となっているが、これは</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年度決算の実質単年度収支額が約</a:t>
          </a:r>
          <a:r>
            <a:rPr lang="en-US" altLang="ja-JP" sz="1100">
              <a:solidFill>
                <a:schemeClr val="dk1"/>
              </a:solidFill>
              <a:effectLst/>
              <a:latin typeface="+mn-lt"/>
              <a:ea typeface="+mn-ea"/>
              <a:cs typeface="+mn-cs"/>
            </a:rPr>
            <a:t>36.5</a:t>
          </a:r>
          <a:r>
            <a:rPr lang="ja-JP" altLang="ja-JP" sz="1100">
              <a:solidFill>
                <a:schemeClr val="dk1"/>
              </a:solidFill>
              <a:effectLst/>
              <a:latin typeface="+mn-lt"/>
              <a:ea typeface="+mn-ea"/>
              <a:cs typeface="+mn-cs"/>
            </a:rPr>
            <a:t>百万円の赤字であったが、</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年度が</a:t>
          </a:r>
          <a:r>
            <a:rPr lang="en-US" altLang="ja-JP" sz="1100">
              <a:solidFill>
                <a:schemeClr val="dk1"/>
              </a:solidFill>
              <a:effectLst/>
              <a:latin typeface="+mn-lt"/>
              <a:ea typeface="+mn-ea"/>
              <a:cs typeface="+mn-cs"/>
            </a:rPr>
            <a:t>2.32</a:t>
          </a:r>
          <a:r>
            <a:rPr lang="ja-JP" altLang="ja-JP" sz="1100">
              <a:solidFill>
                <a:schemeClr val="dk1"/>
              </a:solidFill>
              <a:effectLst/>
              <a:latin typeface="+mn-lt"/>
              <a:ea typeface="+mn-ea"/>
              <a:cs typeface="+mn-cs"/>
            </a:rPr>
            <a:t>となっており、</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年度決算の実質単年度収支額が約</a:t>
          </a:r>
          <a:r>
            <a:rPr lang="en-US" altLang="ja-JP" sz="1100">
              <a:solidFill>
                <a:schemeClr val="dk1"/>
              </a:solidFill>
              <a:effectLst/>
              <a:latin typeface="+mn-lt"/>
              <a:ea typeface="+mn-ea"/>
              <a:cs typeface="+mn-cs"/>
            </a:rPr>
            <a:t>157.8</a:t>
          </a:r>
          <a:r>
            <a:rPr lang="ja-JP" altLang="ja-JP" sz="1100">
              <a:solidFill>
                <a:schemeClr val="dk1"/>
              </a:solidFill>
              <a:effectLst/>
              <a:latin typeface="+mn-lt"/>
              <a:ea typeface="+mn-ea"/>
              <a:cs typeface="+mn-cs"/>
            </a:rPr>
            <a:t>百万円の黒字であったためである。</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年度は単年収支が約</a:t>
          </a:r>
          <a:r>
            <a:rPr lang="en-US" altLang="ja-JP" sz="1100">
              <a:solidFill>
                <a:schemeClr val="dk1"/>
              </a:solidFill>
              <a:effectLst/>
              <a:latin typeface="+mn-lt"/>
              <a:ea typeface="+mn-ea"/>
              <a:cs typeface="+mn-cs"/>
            </a:rPr>
            <a:t>9</a:t>
          </a:r>
          <a:r>
            <a:rPr lang="ja-JP" altLang="ja-JP" sz="1100">
              <a:solidFill>
                <a:schemeClr val="dk1"/>
              </a:solidFill>
              <a:effectLst/>
              <a:latin typeface="+mn-lt"/>
              <a:ea typeface="+mn-ea"/>
              <a:cs typeface="+mn-cs"/>
            </a:rPr>
            <a:t>百万円の赤字であったため△</a:t>
          </a:r>
          <a:r>
            <a:rPr lang="en-US" altLang="ja-JP" sz="1100">
              <a:solidFill>
                <a:schemeClr val="dk1"/>
              </a:solidFill>
              <a:effectLst/>
              <a:latin typeface="+mn-lt"/>
              <a:ea typeface="+mn-ea"/>
              <a:cs typeface="+mn-cs"/>
            </a:rPr>
            <a:t>0.13</a:t>
          </a:r>
          <a:r>
            <a:rPr lang="ja-JP" altLang="ja-JP" sz="1100">
              <a:solidFill>
                <a:schemeClr val="dk1"/>
              </a:solidFill>
              <a:effectLst/>
              <a:latin typeface="+mn-lt"/>
              <a:ea typeface="+mn-ea"/>
              <a:cs typeface="+mn-cs"/>
            </a:rPr>
            <a:t>となっているが、財政調整基金を取り崩すことによる。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北海道七飯町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連結実質赤字比率については、これまで赤字額が計上されたことはなく、毎年度黒字額の計上が続いている。</a:t>
          </a:r>
          <a:endParaRPr lang="ja-JP" altLang="ja-JP" sz="1400">
            <a:effectLst/>
          </a:endParaRPr>
        </a:p>
        <a:p>
          <a:r>
            <a:rPr lang="ja-JP" altLang="ja-JP" sz="1100">
              <a:solidFill>
                <a:schemeClr val="dk1"/>
              </a:solidFill>
              <a:effectLst/>
              <a:latin typeface="+mn-lt"/>
              <a:ea typeface="+mn-ea"/>
              <a:cs typeface="+mn-cs"/>
            </a:rPr>
            <a:t>　また各会計の状況においては、国民健康保険特別会計が</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年度に続き</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年度に赤字となったが、その他の会計は標準財政規模比の数値に増減があるものの赤字額が計上されたことはない。</a:t>
          </a:r>
          <a:endParaRPr lang="ja-JP" altLang="ja-JP" sz="1400">
            <a:effectLst/>
          </a:endParaRPr>
        </a:p>
        <a:p>
          <a:r>
            <a:rPr lang="ja-JP" altLang="ja-JP" sz="1100">
              <a:solidFill>
                <a:schemeClr val="dk1"/>
              </a:solidFill>
              <a:effectLst/>
              <a:latin typeface="+mn-lt"/>
              <a:ea typeface="+mn-ea"/>
              <a:cs typeface="+mn-cs"/>
            </a:rPr>
            <a:t>　今後も黒字計上が続くよう、各会計において適正な財政執行に努めてまいりたい。</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12266290</v>
      </c>
      <c r="BO4" s="379"/>
      <c r="BP4" s="379"/>
      <c r="BQ4" s="379"/>
      <c r="BR4" s="379"/>
      <c r="BS4" s="379"/>
      <c r="BT4" s="379"/>
      <c r="BU4" s="380"/>
      <c r="BV4" s="378">
        <v>11920016</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3.3</v>
      </c>
      <c r="CU4" s="385"/>
      <c r="CV4" s="385"/>
      <c r="CW4" s="385"/>
      <c r="CX4" s="385"/>
      <c r="CY4" s="385"/>
      <c r="CZ4" s="385"/>
      <c r="DA4" s="386"/>
      <c r="DB4" s="384">
        <v>3.5</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12019787</v>
      </c>
      <c r="BO5" s="416"/>
      <c r="BP5" s="416"/>
      <c r="BQ5" s="416"/>
      <c r="BR5" s="416"/>
      <c r="BS5" s="416"/>
      <c r="BT5" s="416"/>
      <c r="BU5" s="417"/>
      <c r="BV5" s="415">
        <v>11681410</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89.5</v>
      </c>
      <c r="CU5" s="413"/>
      <c r="CV5" s="413"/>
      <c r="CW5" s="413"/>
      <c r="CX5" s="413"/>
      <c r="CY5" s="413"/>
      <c r="CZ5" s="413"/>
      <c r="DA5" s="414"/>
      <c r="DB5" s="412">
        <v>86.4</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246503</v>
      </c>
      <c r="BO6" s="416"/>
      <c r="BP6" s="416"/>
      <c r="BQ6" s="416"/>
      <c r="BR6" s="416"/>
      <c r="BS6" s="416"/>
      <c r="BT6" s="416"/>
      <c r="BU6" s="417"/>
      <c r="BV6" s="415">
        <v>238606</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94.9</v>
      </c>
      <c r="CU6" s="453"/>
      <c r="CV6" s="453"/>
      <c r="CW6" s="453"/>
      <c r="CX6" s="453"/>
      <c r="CY6" s="453"/>
      <c r="CZ6" s="453"/>
      <c r="DA6" s="454"/>
      <c r="DB6" s="452">
        <v>91.9</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22505</v>
      </c>
      <c r="BO7" s="416"/>
      <c r="BP7" s="416"/>
      <c r="BQ7" s="416"/>
      <c r="BR7" s="416"/>
      <c r="BS7" s="416"/>
      <c r="BT7" s="416"/>
      <c r="BU7" s="417"/>
      <c r="BV7" s="415">
        <v>5475</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6851615</v>
      </c>
      <c r="CU7" s="416"/>
      <c r="CV7" s="416"/>
      <c r="CW7" s="416"/>
      <c r="CX7" s="416"/>
      <c r="CY7" s="416"/>
      <c r="CZ7" s="416"/>
      <c r="DA7" s="417"/>
      <c r="DB7" s="415">
        <v>6699368</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223998</v>
      </c>
      <c r="BO8" s="416"/>
      <c r="BP8" s="416"/>
      <c r="BQ8" s="416"/>
      <c r="BR8" s="416"/>
      <c r="BS8" s="416"/>
      <c r="BT8" s="416"/>
      <c r="BU8" s="417"/>
      <c r="BV8" s="415">
        <v>233131</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0.43</v>
      </c>
      <c r="CU8" s="456"/>
      <c r="CV8" s="456"/>
      <c r="CW8" s="456"/>
      <c r="CX8" s="456"/>
      <c r="CY8" s="456"/>
      <c r="CZ8" s="456"/>
      <c r="DA8" s="457"/>
      <c r="DB8" s="455">
        <v>0.43</v>
      </c>
      <c r="DC8" s="456"/>
      <c r="DD8" s="456"/>
      <c r="DE8" s="456"/>
      <c r="DF8" s="456"/>
      <c r="DG8" s="456"/>
      <c r="DH8" s="456"/>
      <c r="DI8" s="457"/>
      <c r="DJ8" s="137"/>
      <c r="DK8" s="137"/>
      <c r="DL8" s="137"/>
      <c r="DM8" s="137"/>
      <c r="DN8" s="137"/>
      <c r="DO8" s="137"/>
    </row>
    <row r="9" spans="1:119" ht="18.75" customHeight="1" thickBot="1" x14ac:dyDescent="0.2">
      <c r="A9" s="138"/>
      <c r="B9" s="409" t="s">
        <v>93</v>
      </c>
      <c r="C9" s="410"/>
      <c r="D9" s="410"/>
      <c r="E9" s="410"/>
      <c r="F9" s="410"/>
      <c r="G9" s="410"/>
      <c r="H9" s="410"/>
      <c r="I9" s="410"/>
      <c r="J9" s="410"/>
      <c r="K9" s="458"/>
      <c r="L9" s="459" t="s">
        <v>94</v>
      </c>
      <c r="M9" s="460"/>
      <c r="N9" s="460"/>
      <c r="O9" s="460"/>
      <c r="P9" s="460"/>
      <c r="Q9" s="461"/>
      <c r="R9" s="462">
        <v>28120</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-9133</v>
      </c>
      <c r="BO9" s="416"/>
      <c r="BP9" s="416"/>
      <c r="BQ9" s="416"/>
      <c r="BR9" s="416"/>
      <c r="BS9" s="416"/>
      <c r="BT9" s="416"/>
      <c r="BU9" s="417"/>
      <c r="BV9" s="415">
        <v>39201</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11.8</v>
      </c>
      <c r="CU9" s="413"/>
      <c r="CV9" s="413"/>
      <c r="CW9" s="413"/>
      <c r="CX9" s="413"/>
      <c r="CY9" s="413"/>
      <c r="CZ9" s="413"/>
      <c r="DA9" s="414"/>
      <c r="DB9" s="412">
        <v>12</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99</v>
      </c>
      <c r="M10" s="445"/>
      <c r="N10" s="445"/>
      <c r="O10" s="445"/>
      <c r="P10" s="445"/>
      <c r="Q10" s="446"/>
      <c r="R10" s="466">
        <v>28463</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77</v>
      </c>
      <c r="AV10" s="448"/>
      <c r="AW10" s="448"/>
      <c r="AX10" s="448"/>
      <c r="AY10" s="449" t="s">
        <v>101</v>
      </c>
      <c r="AZ10" s="450"/>
      <c r="BA10" s="450"/>
      <c r="BB10" s="450"/>
      <c r="BC10" s="450"/>
      <c r="BD10" s="450"/>
      <c r="BE10" s="450"/>
      <c r="BF10" s="450"/>
      <c r="BG10" s="450"/>
      <c r="BH10" s="450"/>
      <c r="BI10" s="450"/>
      <c r="BJ10" s="450"/>
      <c r="BK10" s="450"/>
      <c r="BL10" s="450"/>
      <c r="BM10" s="451"/>
      <c r="BN10" s="415">
        <v>130000</v>
      </c>
      <c r="BO10" s="416"/>
      <c r="BP10" s="416"/>
      <c r="BQ10" s="416"/>
      <c r="BR10" s="416"/>
      <c r="BS10" s="416"/>
      <c r="BT10" s="416"/>
      <c r="BU10" s="417"/>
      <c r="BV10" s="415">
        <v>101000</v>
      </c>
      <c r="BW10" s="416"/>
      <c r="BX10" s="416"/>
      <c r="BY10" s="416"/>
      <c r="BZ10" s="416"/>
      <c r="CA10" s="416"/>
      <c r="CB10" s="416"/>
      <c r="CC10" s="417"/>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103</v>
      </c>
      <c r="M11" s="470"/>
      <c r="N11" s="470"/>
      <c r="O11" s="470"/>
      <c r="P11" s="470"/>
      <c r="Q11" s="471"/>
      <c r="R11" s="472" t="s">
        <v>104</v>
      </c>
      <c r="S11" s="473"/>
      <c r="T11" s="473"/>
      <c r="U11" s="473"/>
      <c r="V11" s="474"/>
      <c r="W11" s="403"/>
      <c r="X11" s="404"/>
      <c r="Y11" s="404"/>
      <c r="Z11" s="404"/>
      <c r="AA11" s="404"/>
      <c r="AB11" s="404"/>
      <c r="AC11" s="404"/>
      <c r="AD11" s="404"/>
      <c r="AE11" s="404"/>
      <c r="AF11" s="404"/>
      <c r="AG11" s="404"/>
      <c r="AH11" s="404"/>
      <c r="AI11" s="404"/>
      <c r="AJ11" s="404"/>
      <c r="AK11" s="404"/>
      <c r="AL11" s="407"/>
      <c r="AM11" s="444" t="s">
        <v>105</v>
      </c>
      <c r="AN11" s="445"/>
      <c r="AO11" s="445"/>
      <c r="AP11" s="445"/>
      <c r="AQ11" s="445"/>
      <c r="AR11" s="445"/>
      <c r="AS11" s="445"/>
      <c r="AT11" s="446"/>
      <c r="AU11" s="447" t="s">
        <v>77</v>
      </c>
      <c r="AV11" s="448"/>
      <c r="AW11" s="448"/>
      <c r="AX11" s="448"/>
      <c r="AY11" s="449" t="s">
        <v>106</v>
      </c>
      <c r="AZ11" s="450"/>
      <c r="BA11" s="450"/>
      <c r="BB11" s="450"/>
      <c r="BC11" s="450"/>
      <c r="BD11" s="450"/>
      <c r="BE11" s="450"/>
      <c r="BF11" s="450"/>
      <c r="BG11" s="450"/>
      <c r="BH11" s="450"/>
      <c r="BI11" s="450"/>
      <c r="BJ11" s="450"/>
      <c r="BK11" s="450"/>
      <c r="BL11" s="450"/>
      <c r="BM11" s="451"/>
      <c r="BN11" s="415" t="s">
        <v>107</v>
      </c>
      <c r="BO11" s="416"/>
      <c r="BP11" s="416"/>
      <c r="BQ11" s="416"/>
      <c r="BR11" s="416"/>
      <c r="BS11" s="416"/>
      <c r="BT11" s="416"/>
      <c r="BU11" s="417"/>
      <c r="BV11" s="415" t="s">
        <v>107</v>
      </c>
      <c r="BW11" s="416"/>
      <c r="BX11" s="416"/>
      <c r="BY11" s="416"/>
      <c r="BZ11" s="416"/>
      <c r="CA11" s="416"/>
      <c r="CB11" s="416"/>
      <c r="CC11" s="417"/>
      <c r="CD11" s="418" t="s">
        <v>108</v>
      </c>
      <c r="CE11" s="419"/>
      <c r="CF11" s="419"/>
      <c r="CG11" s="419"/>
      <c r="CH11" s="419"/>
      <c r="CI11" s="419"/>
      <c r="CJ11" s="419"/>
      <c r="CK11" s="419"/>
      <c r="CL11" s="419"/>
      <c r="CM11" s="419"/>
      <c r="CN11" s="419"/>
      <c r="CO11" s="419"/>
      <c r="CP11" s="419"/>
      <c r="CQ11" s="419"/>
      <c r="CR11" s="419"/>
      <c r="CS11" s="420"/>
      <c r="CT11" s="455" t="s">
        <v>107</v>
      </c>
      <c r="CU11" s="456"/>
      <c r="CV11" s="456"/>
      <c r="CW11" s="456"/>
      <c r="CX11" s="456"/>
      <c r="CY11" s="456"/>
      <c r="CZ11" s="456"/>
      <c r="DA11" s="457"/>
      <c r="DB11" s="455" t="s">
        <v>107</v>
      </c>
      <c r="DC11" s="456"/>
      <c r="DD11" s="456"/>
      <c r="DE11" s="456"/>
      <c r="DF11" s="456"/>
      <c r="DG11" s="456"/>
      <c r="DH11" s="456"/>
      <c r="DI11" s="457"/>
      <c r="DJ11" s="137"/>
      <c r="DK11" s="137"/>
      <c r="DL11" s="137"/>
      <c r="DM11" s="137"/>
      <c r="DN11" s="137"/>
      <c r="DO11" s="137"/>
    </row>
    <row r="12" spans="1:119" ht="18.75" customHeight="1" x14ac:dyDescent="0.15">
      <c r="A12" s="138"/>
      <c r="B12" s="475" t="s">
        <v>109</v>
      </c>
      <c r="C12" s="476"/>
      <c r="D12" s="476"/>
      <c r="E12" s="476"/>
      <c r="F12" s="476"/>
      <c r="G12" s="476"/>
      <c r="H12" s="476"/>
      <c r="I12" s="476"/>
      <c r="J12" s="476"/>
      <c r="K12" s="477"/>
      <c r="L12" s="484" t="s">
        <v>110</v>
      </c>
      <c r="M12" s="485"/>
      <c r="N12" s="485"/>
      <c r="O12" s="485"/>
      <c r="P12" s="485"/>
      <c r="Q12" s="486"/>
      <c r="R12" s="487">
        <v>28580</v>
      </c>
      <c r="S12" s="488"/>
      <c r="T12" s="488"/>
      <c r="U12" s="488"/>
      <c r="V12" s="489"/>
      <c r="W12" s="490" t="s">
        <v>1</v>
      </c>
      <c r="X12" s="448"/>
      <c r="Y12" s="448"/>
      <c r="Z12" s="448"/>
      <c r="AA12" s="448"/>
      <c r="AB12" s="491"/>
      <c r="AC12" s="447" t="s">
        <v>111</v>
      </c>
      <c r="AD12" s="448"/>
      <c r="AE12" s="448"/>
      <c r="AF12" s="448"/>
      <c r="AG12" s="491"/>
      <c r="AH12" s="447" t="s">
        <v>112</v>
      </c>
      <c r="AI12" s="448"/>
      <c r="AJ12" s="448"/>
      <c r="AK12" s="448"/>
      <c r="AL12" s="492"/>
      <c r="AM12" s="444" t="s">
        <v>113</v>
      </c>
      <c r="AN12" s="445"/>
      <c r="AO12" s="445"/>
      <c r="AP12" s="445"/>
      <c r="AQ12" s="445"/>
      <c r="AR12" s="445"/>
      <c r="AS12" s="445"/>
      <c r="AT12" s="446"/>
      <c r="AU12" s="447" t="s">
        <v>114</v>
      </c>
      <c r="AV12" s="448"/>
      <c r="AW12" s="448"/>
      <c r="AX12" s="448"/>
      <c r="AY12" s="449" t="s">
        <v>115</v>
      </c>
      <c r="AZ12" s="450"/>
      <c r="BA12" s="450"/>
      <c r="BB12" s="450"/>
      <c r="BC12" s="450"/>
      <c r="BD12" s="450"/>
      <c r="BE12" s="450"/>
      <c r="BF12" s="450"/>
      <c r="BG12" s="450"/>
      <c r="BH12" s="450"/>
      <c r="BI12" s="450"/>
      <c r="BJ12" s="450"/>
      <c r="BK12" s="450"/>
      <c r="BL12" s="450"/>
      <c r="BM12" s="451"/>
      <c r="BN12" s="415">
        <v>130000</v>
      </c>
      <c r="BO12" s="416"/>
      <c r="BP12" s="416"/>
      <c r="BQ12" s="416"/>
      <c r="BR12" s="416"/>
      <c r="BS12" s="416"/>
      <c r="BT12" s="416"/>
      <c r="BU12" s="417"/>
      <c r="BV12" s="415">
        <v>130000</v>
      </c>
      <c r="BW12" s="416"/>
      <c r="BX12" s="416"/>
      <c r="BY12" s="416"/>
      <c r="BZ12" s="416"/>
      <c r="CA12" s="416"/>
      <c r="CB12" s="416"/>
      <c r="CC12" s="417"/>
      <c r="CD12" s="418" t="s">
        <v>116</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118</v>
      </c>
      <c r="N13" s="504"/>
      <c r="O13" s="504"/>
      <c r="P13" s="504"/>
      <c r="Q13" s="505"/>
      <c r="R13" s="496">
        <v>28557</v>
      </c>
      <c r="S13" s="497"/>
      <c r="T13" s="497"/>
      <c r="U13" s="497"/>
      <c r="V13" s="498"/>
      <c r="W13" s="431" t="s">
        <v>119</v>
      </c>
      <c r="X13" s="432"/>
      <c r="Y13" s="432"/>
      <c r="Z13" s="432"/>
      <c r="AA13" s="432"/>
      <c r="AB13" s="422"/>
      <c r="AC13" s="466">
        <v>1235</v>
      </c>
      <c r="AD13" s="467"/>
      <c r="AE13" s="467"/>
      <c r="AF13" s="467"/>
      <c r="AG13" s="506"/>
      <c r="AH13" s="466">
        <v>1529</v>
      </c>
      <c r="AI13" s="467"/>
      <c r="AJ13" s="467"/>
      <c r="AK13" s="467"/>
      <c r="AL13" s="468"/>
      <c r="AM13" s="444" t="s">
        <v>120</v>
      </c>
      <c r="AN13" s="445"/>
      <c r="AO13" s="445"/>
      <c r="AP13" s="445"/>
      <c r="AQ13" s="445"/>
      <c r="AR13" s="445"/>
      <c r="AS13" s="445"/>
      <c r="AT13" s="446"/>
      <c r="AU13" s="447" t="s">
        <v>121</v>
      </c>
      <c r="AV13" s="448"/>
      <c r="AW13" s="448"/>
      <c r="AX13" s="448"/>
      <c r="AY13" s="449" t="s">
        <v>122</v>
      </c>
      <c r="AZ13" s="450"/>
      <c r="BA13" s="450"/>
      <c r="BB13" s="450"/>
      <c r="BC13" s="450"/>
      <c r="BD13" s="450"/>
      <c r="BE13" s="450"/>
      <c r="BF13" s="450"/>
      <c r="BG13" s="450"/>
      <c r="BH13" s="450"/>
      <c r="BI13" s="450"/>
      <c r="BJ13" s="450"/>
      <c r="BK13" s="450"/>
      <c r="BL13" s="450"/>
      <c r="BM13" s="451"/>
      <c r="BN13" s="415">
        <v>-9133</v>
      </c>
      <c r="BO13" s="416"/>
      <c r="BP13" s="416"/>
      <c r="BQ13" s="416"/>
      <c r="BR13" s="416"/>
      <c r="BS13" s="416"/>
      <c r="BT13" s="416"/>
      <c r="BU13" s="417"/>
      <c r="BV13" s="415">
        <v>10201</v>
      </c>
      <c r="BW13" s="416"/>
      <c r="BX13" s="416"/>
      <c r="BY13" s="416"/>
      <c r="BZ13" s="416"/>
      <c r="CA13" s="416"/>
      <c r="CB13" s="416"/>
      <c r="CC13" s="417"/>
      <c r="CD13" s="418" t="s">
        <v>123</v>
      </c>
      <c r="CE13" s="419"/>
      <c r="CF13" s="419"/>
      <c r="CG13" s="419"/>
      <c r="CH13" s="419"/>
      <c r="CI13" s="419"/>
      <c r="CJ13" s="419"/>
      <c r="CK13" s="419"/>
      <c r="CL13" s="419"/>
      <c r="CM13" s="419"/>
      <c r="CN13" s="419"/>
      <c r="CO13" s="419"/>
      <c r="CP13" s="419"/>
      <c r="CQ13" s="419"/>
      <c r="CR13" s="419"/>
      <c r="CS13" s="420"/>
      <c r="CT13" s="412">
        <v>8.3000000000000007</v>
      </c>
      <c r="CU13" s="413"/>
      <c r="CV13" s="413"/>
      <c r="CW13" s="413"/>
      <c r="CX13" s="413"/>
      <c r="CY13" s="413"/>
      <c r="CZ13" s="413"/>
      <c r="DA13" s="414"/>
      <c r="DB13" s="412">
        <v>8.1999999999999993</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124</v>
      </c>
      <c r="M14" s="494"/>
      <c r="N14" s="494"/>
      <c r="O14" s="494"/>
      <c r="P14" s="494"/>
      <c r="Q14" s="495"/>
      <c r="R14" s="496">
        <v>28785</v>
      </c>
      <c r="S14" s="497"/>
      <c r="T14" s="497"/>
      <c r="U14" s="497"/>
      <c r="V14" s="498"/>
      <c r="W14" s="405"/>
      <c r="X14" s="406"/>
      <c r="Y14" s="406"/>
      <c r="Z14" s="406"/>
      <c r="AA14" s="406"/>
      <c r="AB14" s="395"/>
      <c r="AC14" s="499">
        <v>10.4</v>
      </c>
      <c r="AD14" s="500"/>
      <c r="AE14" s="500"/>
      <c r="AF14" s="500"/>
      <c r="AG14" s="501"/>
      <c r="AH14" s="499">
        <v>11.9</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125</v>
      </c>
      <c r="CE14" s="508"/>
      <c r="CF14" s="508"/>
      <c r="CG14" s="508"/>
      <c r="CH14" s="508"/>
      <c r="CI14" s="508"/>
      <c r="CJ14" s="508"/>
      <c r="CK14" s="508"/>
      <c r="CL14" s="508"/>
      <c r="CM14" s="508"/>
      <c r="CN14" s="508"/>
      <c r="CO14" s="508"/>
      <c r="CP14" s="508"/>
      <c r="CQ14" s="508"/>
      <c r="CR14" s="508"/>
      <c r="CS14" s="509"/>
      <c r="CT14" s="510">
        <v>38.6</v>
      </c>
      <c r="CU14" s="511"/>
      <c r="CV14" s="511"/>
      <c r="CW14" s="511"/>
      <c r="CX14" s="511"/>
      <c r="CY14" s="511"/>
      <c r="CZ14" s="511"/>
      <c r="DA14" s="512"/>
      <c r="DB14" s="510">
        <v>36.200000000000003</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118</v>
      </c>
      <c r="N15" s="504"/>
      <c r="O15" s="504"/>
      <c r="P15" s="504"/>
      <c r="Q15" s="505"/>
      <c r="R15" s="496">
        <v>28764</v>
      </c>
      <c r="S15" s="497"/>
      <c r="T15" s="497"/>
      <c r="U15" s="497"/>
      <c r="V15" s="498"/>
      <c r="W15" s="431" t="s">
        <v>126</v>
      </c>
      <c r="X15" s="432"/>
      <c r="Y15" s="432"/>
      <c r="Z15" s="432"/>
      <c r="AA15" s="432"/>
      <c r="AB15" s="422"/>
      <c r="AC15" s="466">
        <v>2499</v>
      </c>
      <c r="AD15" s="467"/>
      <c r="AE15" s="467"/>
      <c r="AF15" s="467"/>
      <c r="AG15" s="506"/>
      <c r="AH15" s="466">
        <v>2590</v>
      </c>
      <c r="AI15" s="467"/>
      <c r="AJ15" s="467"/>
      <c r="AK15" s="467"/>
      <c r="AL15" s="468"/>
      <c r="AM15" s="444"/>
      <c r="AN15" s="445"/>
      <c r="AO15" s="445"/>
      <c r="AP15" s="445"/>
      <c r="AQ15" s="445"/>
      <c r="AR15" s="445"/>
      <c r="AS15" s="445"/>
      <c r="AT15" s="446"/>
      <c r="AU15" s="447"/>
      <c r="AV15" s="448"/>
      <c r="AW15" s="448"/>
      <c r="AX15" s="448"/>
      <c r="AY15" s="375" t="s">
        <v>127</v>
      </c>
      <c r="AZ15" s="376"/>
      <c r="BA15" s="376"/>
      <c r="BB15" s="376"/>
      <c r="BC15" s="376"/>
      <c r="BD15" s="376"/>
      <c r="BE15" s="376"/>
      <c r="BF15" s="376"/>
      <c r="BG15" s="376"/>
      <c r="BH15" s="376"/>
      <c r="BI15" s="376"/>
      <c r="BJ15" s="376"/>
      <c r="BK15" s="376"/>
      <c r="BL15" s="376"/>
      <c r="BM15" s="377"/>
      <c r="BN15" s="378">
        <v>2502029</v>
      </c>
      <c r="BO15" s="379"/>
      <c r="BP15" s="379"/>
      <c r="BQ15" s="379"/>
      <c r="BR15" s="379"/>
      <c r="BS15" s="379"/>
      <c r="BT15" s="379"/>
      <c r="BU15" s="380"/>
      <c r="BV15" s="378">
        <v>2417156</v>
      </c>
      <c r="BW15" s="379"/>
      <c r="BX15" s="379"/>
      <c r="BY15" s="379"/>
      <c r="BZ15" s="379"/>
      <c r="CA15" s="379"/>
      <c r="CB15" s="379"/>
      <c r="CC15" s="380"/>
      <c r="CD15" s="513" t="s">
        <v>128</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129</v>
      </c>
      <c r="M16" s="524"/>
      <c r="N16" s="524"/>
      <c r="O16" s="524"/>
      <c r="P16" s="524"/>
      <c r="Q16" s="525"/>
      <c r="R16" s="516" t="s">
        <v>130</v>
      </c>
      <c r="S16" s="517"/>
      <c r="T16" s="517"/>
      <c r="U16" s="517"/>
      <c r="V16" s="518"/>
      <c r="W16" s="405"/>
      <c r="X16" s="406"/>
      <c r="Y16" s="406"/>
      <c r="Z16" s="406"/>
      <c r="AA16" s="406"/>
      <c r="AB16" s="395"/>
      <c r="AC16" s="499">
        <v>21.1</v>
      </c>
      <c r="AD16" s="500"/>
      <c r="AE16" s="500"/>
      <c r="AF16" s="500"/>
      <c r="AG16" s="501"/>
      <c r="AH16" s="499">
        <v>20.2</v>
      </c>
      <c r="AI16" s="500"/>
      <c r="AJ16" s="500"/>
      <c r="AK16" s="500"/>
      <c r="AL16" s="502"/>
      <c r="AM16" s="444"/>
      <c r="AN16" s="445"/>
      <c r="AO16" s="445"/>
      <c r="AP16" s="445"/>
      <c r="AQ16" s="445"/>
      <c r="AR16" s="445"/>
      <c r="AS16" s="445"/>
      <c r="AT16" s="446"/>
      <c r="AU16" s="447"/>
      <c r="AV16" s="448"/>
      <c r="AW16" s="448"/>
      <c r="AX16" s="448"/>
      <c r="AY16" s="449" t="s">
        <v>131</v>
      </c>
      <c r="AZ16" s="450"/>
      <c r="BA16" s="450"/>
      <c r="BB16" s="450"/>
      <c r="BC16" s="450"/>
      <c r="BD16" s="450"/>
      <c r="BE16" s="450"/>
      <c r="BF16" s="450"/>
      <c r="BG16" s="450"/>
      <c r="BH16" s="450"/>
      <c r="BI16" s="450"/>
      <c r="BJ16" s="450"/>
      <c r="BK16" s="450"/>
      <c r="BL16" s="450"/>
      <c r="BM16" s="451"/>
      <c r="BN16" s="415">
        <v>5785009</v>
      </c>
      <c r="BO16" s="416"/>
      <c r="BP16" s="416"/>
      <c r="BQ16" s="416"/>
      <c r="BR16" s="416"/>
      <c r="BS16" s="416"/>
      <c r="BT16" s="416"/>
      <c r="BU16" s="417"/>
      <c r="BV16" s="415">
        <v>5585502</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132</v>
      </c>
      <c r="N17" s="520"/>
      <c r="O17" s="520"/>
      <c r="P17" s="520"/>
      <c r="Q17" s="521"/>
      <c r="R17" s="516" t="s">
        <v>130</v>
      </c>
      <c r="S17" s="517"/>
      <c r="T17" s="517"/>
      <c r="U17" s="517"/>
      <c r="V17" s="518"/>
      <c r="W17" s="431" t="s">
        <v>133</v>
      </c>
      <c r="X17" s="432"/>
      <c r="Y17" s="432"/>
      <c r="Z17" s="432"/>
      <c r="AA17" s="432"/>
      <c r="AB17" s="422"/>
      <c r="AC17" s="466">
        <v>8127</v>
      </c>
      <c r="AD17" s="467"/>
      <c r="AE17" s="467"/>
      <c r="AF17" s="467"/>
      <c r="AG17" s="506"/>
      <c r="AH17" s="466">
        <v>8554</v>
      </c>
      <c r="AI17" s="467"/>
      <c r="AJ17" s="467"/>
      <c r="AK17" s="467"/>
      <c r="AL17" s="468"/>
      <c r="AM17" s="444"/>
      <c r="AN17" s="445"/>
      <c r="AO17" s="445"/>
      <c r="AP17" s="445"/>
      <c r="AQ17" s="445"/>
      <c r="AR17" s="445"/>
      <c r="AS17" s="445"/>
      <c r="AT17" s="446"/>
      <c r="AU17" s="447"/>
      <c r="AV17" s="448"/>
      <c r="AW17" s="448"/>
      <c r="AX17" s="448"/>
      <c r="AY17" s="449" t="s">
        <v>134</v>
      </c>
      <c r="AZ17" s="450"/>
      <c r="BA17" s="450"/>
      <c r="BB17" s="450"/>
      <c r="BC17" s="450"/>
      <c r="BD17" s="450"/>
      <c r="BE17" s="450"/>
      <c r="BF17" s="450"/>
      <c r="BG17" s="450"/>
      <c r="BH17" s="450"/>
      <c r="BI17" s="450"/>
      <c r="BJ17" s="450"/>
      <c r="BK17" s="450"/>
      <c r="BL17" s="450"/>
      <c r="BM17" s="451"/>
      <c r="BN17" s="415">
        <v>3139128</v>
      </c>
      <c r="BO17" s="416"/>
      <c r="BP17" s="416"/>
      <c r="BQ17" s="416"/>
      <c r="BR17" s="416"/>
      <c r="BS17" s="416"/>
      <c r="BT17" s="416"/>
      <c r="BU17" s="417"/>
      <c r="BV17" s="415">
        <v>3079332</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135</v>
      </c>
      <c r="C18" s="458"/>
      <c r="D18" s="458"/>
      <c r="E18" s="527"/>
      <c r="F18" s="527"/>
      <c r="G18" s="527"/>
      <c r="H18" s="527"/>
      <c r="I18" s="527"/>
      <c r="J18" s="527"/>
      <c r="K18" s="527"/>
      <c r="L18" s="528">
        <v>216.75</v>
      </c>
      <c r="M18" s="528"/>
      <c r="N18" s="528"/>
      <c r="O18" s="528"/>
      <c r="P18" s="528"/>
      <c r="Q18" s="528"/>
      <c r="R18" s="529"/>
      <c r="S18" s="529"/>
      <c r="T18" s="529"/>
      <c r="U18" s="529"/>
      <c r="V18" s="530"/>
      <c r="W18" s="433"/>
      <c r="X18" s="434"/>
      <c r="Y18" s="434"/>
      <c r="Z18" s="434"/>
      <c r="AA18" s="434"/>
      <c r="AB18" s="425"/>
      <c r="AC18" s="531">
        <v>68.5</v>
      </c>
      <c r="AD18" s="532"/>
      <c r="AE18" s="532"/>
      <c r="AF18" s="532"/>
      <c r="AG18" s="533"/>
      <c r="AH18" s="531">
        <v>66.599999999999994</v>
      </c>
      <c r="AI18" s="532"/>
      <c r="AJ18" s="532"/>
      <c r="AK18" s="532"/>
      <c r="AL18" s="534"/>
      <c r="AM18" s="444"/>
      <c r="AN18" s="445"/>
      <c r="AO18" s="445"/>
      <c r="AP18" s="445"/>
      <c r="AQ18" s="445"/>
      <c r="AR18" s="445"/>
      <c r="AS18" s="445"/>
      <c r="AT18" s="446"/>
      <c r="AU18" s="447"/>
      <c r="AV18" s="448"/>
      <c r="AW18" s="448"/>
      <c r="AX18" s="448"/>
      <c r="AY18" s="449" t="s">
        <v>136</v>
      </c>
      <c r="AZ18" s="450"/>
      <c r="BA18" s="450"/>
      <c r="BB18" s="450"/>
      <c r="BC18" s="450"/>
      <c r="BD18" s="450"/>
      <c r="BE18" s="450"/>
      <c r="BF18" s="450"/>
      <c r="BG18" s="450"/>
      <c r="BH18" s="450"/>
      <c r="BI18" s="450"/>
      <c r="BJ18" s="450"/>
      <c r="BK18" s="450"/>
      <c r="BL18" s="450"/>
      <c r="BM18" s="451"/>
      <c r="BN18" s="415">
        <v>6229484</v>
      </c>
      <c r="BO18" s="416"/>
      <c r="BP18" s="416"/>
      <c r="BQ18" s="416"/>
      <c r="BR18" s="416"/>
      <c r="BS18" s="416"/>
      <c r="BT18" s="416"/>
      <c r="BU18" s="417"/>
      <c r="BV18" s="415">
        <v>5822956</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137</v>
      </c>
      <c r="C19" s="458"/>
      <c r="D19" s="458"/>
      <c r="E19" s="527"/>
      <c r="F19" s="527"/>
      <c r="G19" s="527"/>
      <c r="H19" s="527"/>
      <c r="I19" s="527"/>
      <c r="J19" s="527"/>
      <c r="K19" s="527"/>
      <c r="L19" s="535">
        <v>130</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138</v>
      </c>
      <c r="AZ19" s="450"/>
      <c r="BA19" s="450"/>
      <c r="BB19" s="450"/>
      <c r="BC19" s="450"/>
      <c r="BD19" s="450"/>
      <c r="BE19" s="450"/>
      <c r="BF19" s="450"/>
      <c r="BG19" s="450"/>
      <c r="BH19" s="450"/>
      <c r="BI19" s="450"/>
      <c r="BJ19" s="450"/>
      <c r="BK19" s="450"/>
      <c r="BL19" s="450"/>
      <c r="BM19" s="451"/>
      <c r="BN19" s="415">
        <v>7891079</v>
      </c>
      <c r="BO19" s="416"/>
      <c r="BP19" s="416"/>
      <c r="BQ19" s="416"/>
      <c r="BR19" s="416"/>
      <c r="BS19" s="416"/>
      <c r="BT19" s="416"/>
      <c r="BU19" s="417"/>
      <c r="BV19" s="415">
        <v>7592000</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139</v>
      </c>
      <c r="C20" s="458"/>
      <c r="D20" s="458"/>
      <c r="E20" s="527"/>
      <c r="F20" s="527"/>
      <c r="G20" s="527"/>
      <c r="H20" s="527"/>
      <c r="I20" s="527"/>
      <c r="J20" s="527"/>
      <c r="K20" s="527"/>
      <c r="L20" s="535">
        <v>11141</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140</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141</v>
      </c>
      <c r="C22" s="546"/>
      <c r="D22" s="547"/>
      <c r="E22" s="427" t="s">
        <v>1</v>
      </c>
      <c r="F22" s="432"/>
      <c r="G22" s="432"/>
      <c r="H22" s="432"/>
      <c r="I22" s="432"/>
      <c r="J22" s="432"/>
      <c r="K22" s="422"/>
      <c r="L22" s="427" t="s">
        <v>142</v>
      </c>
      <c r="M22" s="432"/>
      <c r="N22" s="432"/>
      <c r="O22" s="432"/>
      <c r="P22" s="422"/>
      <c r="Q22" s="554" t="s">
        <v>143</v>
      </c>
      <c r="R22" s="555"/>
      <c r="S22" s="555"/>
      <c r="T22" s="555"/>
      <c r="U22" s="555"/>
      <c r="V22" s="556"/>
      <c r="W22" s="560" t="s">
        <v>144</v>
      </c>
      <c r="X22" s="546"/>
      <c r="Y22" s="547"/>
      <c r="Z22" s="427" t="s">
        <v>1</v>
      </c>
      <c r="AA22" s="432"/>
      <c r="AB22" s="432"/>
      <c r="AC22" s="432"/>
      <c r="AD22" s="432"/>
      <c r="AE22" s="432"/>
      <c r="AF22" s="432"/>
      <c r="AG22" s="422"/>
      <c r="AH22" s="573" t="s">
        <v>145</v>
      </c>
      <c r="AI22" s="432"/>
      <c r="AJ22" s="432"/>
      <c r="AK22" s="432"/>
      <c r="AL22" s="422"/>
      <c r="AM22" s="573" t="s">
        <v>146</v>
      </c>
      <c r="AN22" s="574"/>
      <c r="AO22" s="574"/>
      <c r="AP22" s="574"/>
      <c r="AQ22" s="574"/>
      <c r="AR22" s="575"/>
      <c r="AS22" s="554" t="s">
        <v>143</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147</v>
      </c>
      <c r="AZ23" s="376"/>
      <c r="BA23" s="376"/>
      <c r="BB23" s="376"/>
      <c r="BC23" s="376"/>
      <c r="BD23" s="376"/>
      <c r="BE23" s="376"/>
      <c r="BF23" s="376"/>
      <c r="BG23" s="376"/>
      <c r="BH23" s="376"/>
      <c r="BI23" s="376"/>
      <c r="BJ23" s="376"/>
      <c r="BK23" s="376"/>
      <c r="BL23" s="376"/>
      <c r="BM23" s="377"/>
      <c r="BN23" s="415">
        <v>10672332</v>
      </c>
      <c r="BO23" s="416"/>
      <c r="BP23" s="416"/>
      <c r="BQ23" s="416"/>
      <c r="BR23" s="416"/>
      <c r="BS23" s="416"/>
      <c r="BT23" s="416"/>
      <c r="BU23" s="417"/>
      <c r="BV23" s="415">
        <v>10105420</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148</v>
      </c>
      <c r="F24" s="445"/>
      <c r="G24" s="445"/>
      <c r="H24" s="445"/>
      <c r="I24" s="445"/>
      <c r="J24" s="445"/>
      <c r="K24" s="446"/>
      <c r="L24" s="466">
        <v>1</v>
      </c>
      <c r="M24" s="467"/>
      <c r="N24" s="467"/>
      <c r="O24" s="467"/>
      <c r="P24" s="506"/>
      <c r="Q24" s="466">
        <v>7980</v>
      </c>
      <c r="R24" s="467"/>
      <c r="S24" s="467"/>
      <c r="T24" s="467"/>
      <c r="U24" s="467"/>
      <c r="V24" s="506"/>
      <c r="W24" s="561"/>
      <c r="X24" s="549"/>
      <c r="Y24" s="550"/>
      <c r="Z24" s="465" t="s">
        <v>149</v>
      </c>
      <c r="AA24" s="445"/>
      <c r="AB24" s="445"/>
      <c r="AC24" s="445"/>
      <c r="AD24" s="445"/>
      <c r="AE24" s="445"/>
      <c r="AF24" s="445"/>
      <c r="AG24" s="446"/>
      <c r="AH24" s="466">
        <v>152</v>
      </c>
      <c r="AI24" s="467"/>
      <c r="AJ24" s="467"/>
      <c r="AK24" s="467"/>
      <c r="AL24" s="506"/>
      <c r="AM24" s="466">
        <v>436088</v>
      </c>
      <c r="AN24" s="467"/>
      <c r="AO24" s="467"/>
      <c r="AP24" s="467"/>
      <c r="AQ24" s="467"/>
      <c r="AR24" s="506"/>
      <c r="AS24" s="466">
        <v>2869</v>
      </c>
      <c r="AT24" s="467"/>
      <c r="AU24" s="467"/>
      <c r="AV24" s="467"/>
      <c r="AW24" s="467"/>
      <c r="AX24" s="468"/>
      <c r="AY24" s="581" t="s">
        <v>150</v>
      </c>
      <c r="AZ24" s="582"/>
      <c r="BA24" s="582"/>
      <c r="BB24" s="582"/>
      <c r="BC24" s="582"/>
      <c r="BD24" s="582"/>
      <c r="BE24" s="582"/>
      <c r="BF24" s="582"/>
      <c r="BG24" s="582"/>
      <c r="BH24" s="582"/>
      <c r="BI24" s="582"/>
      <c r="BJ24" s="582"/>
      <c r="BK24" s="582"/>
      <c r="BL24" s="582"/>
      <c r="BM24" s="583"/>
      <c r="BN24" s="415">
        <v>6533331</v>
      </c>
      <c r="BO24" s="416"/>
      <c r="BP24" s="416"/>
      <c r="BQ24" s="416"/>
      <c r="BR24" s="416"/>
      <c r="BS24" s="416"/>
      <c r="BT24" s="416"/>
      <c r="BU24" s="417"/>
      <c r="BV24" s="415">
        <v>6988505</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151</v>
      </c>
      <c r="F25" s="445"/>
      <c r="G25" s="445"/>
      <c r="H25" s="445"/>
      <c r="I25" s="445"/>
      <c r="J25" s="445"/>
      <c r="K25" s="446"/>
      <c r="L25" s="466">
        <v>1</v>
      </c>
      <c r="M25" s="467"/>
      <c r="N25" s="467"/>
      <c r="O25" s="467"/>
      <c r="P25" s="506"/>
      <c r="Q25" s="466">
        <v>6713</v>
      </c>
      <c r="R25" s="467"/>
      <c r="S25" s="467"/>
      <c r="T25" s="467"/>
      <c r="U25" s="467"/>
      <c r="V25" s="506"/>
      <c r="W25" s="561"/>
      <c r="X25" s="549"/>
      <c r="Y25" s="550"/>
      <c r="Z25" s="465" t="s">
        <v>152</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153</v>
      </c>
      <c r="AZ25" s="376"/>
      <c r="BA25" s="376"/>
      <c r="BB25" s="376"/>
      <c r="BC25" s="376"/>
      <c r="BD25" s="376"/>
      <c r="BE25" s="376"/>
      <c r="BF25" s="376"/>
      <c r="BG25" s="376"/>
      <c r="BH25" s="376"/>
      <c r="BI25" s="376"/>
      <c r="BJ25" s="376"/>
      <c r="BK25" s="376"/>
      <c r="BL25" s="376"/>
      <c r="BM25" s="377"/>
      <c r="BN25" s="378">
        <v>322283</v>
      </c>
      <c r="BO25" s="379"/>
      <c r="BP25" s="379"/>
      <c r="BQ25" s="379"/>
      <c r="BR25" s="379"/>
      <c r="BS25" s="379"/>
      <c r="BT25" s="379"/>
      <c r="BU25" s="380"/>
      <c r="BV25" s="378">
        <v>464717</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154</v>
      </c>
      <c r="F26" s="445"/>
      <c r="G26" s="445"/>
      <c r="H26" s="445"/>
      <c r="I26" s="445"/>
      <c r="J26" s="445"/>
      <c r="K26" s="446"/>
      <c r="L26" s="466">
        <v>1</v>
      </c>
      <c r="M26" s="467"/>
      <c r="N26" s="467"/>
      <c r="O26" s="467"/>
      <c r="P26" s="506"/>
      <c r="Q26" s="466">
        <v>6450</v>
      </c>
      <c r="R26" s="467"/>
      <c r="S26" s="467"/>
      <c r="T26" s="467"/>
      <c r="U26" s="467"/>
      <c r="V26" s="506"/>
      <c r="W26" s="561"/>
      <c r="X26" s="549"/>
      <c r="Y26" s="550"/>
      <c r="Z26" s="465" t="s">
        <v>155</v>
      </c>
      <c r="AA26" s="571"/>
      <c r="AB26" s="571"/>
      <c r="AC26" s="571"/>
      <c r="AD26" s="571"/>
      <c r="AE26" s="571"/>
      <c r="AF26" s="571"/>
      <c r="AG26" s="572"/>
      <c r="AH26" s="466">
        <v>4</v>
      </c>
      <c r="AI26" s="467"/>
      <c r="AJ26" s="467"/>
      <c r="AK26" s="467"/>
      <c r="AL26" s="506"/>
      <c r="AM26" s="466">
        <v>13748</v>
      </c>
      <c r="AN26" s="467"/>
      <c r="AO26" s="467"/>
      <c r="AP26" s="467"/>
      <c r="AQ26" s="467"/>
      <c r="AR26" s="506"/>
      <c r="AS26" s="466">
        <v>3437</v>
      </c>
      <c r="AT26" s="467"/>
      <c r="AU26" s="467"/>
      <c r="AV26" s="467"/>
      <c r="AW26" s="467"/>
      <c r="AX26" s="468"/>
      <c r="AY26" s="418" t="s">
        <v>156</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157</v>
      </c>
      <c r="F27" s="445"/>
      <c r="G27" s="445"/>
      <c r="H27" s="445"/>
      <c r="I27" s="445"/>
      <c r="J27" s="445"/>
      <c r="K27" s="446"/>
      <c r="L27" s="466">
        <v>1</v>
      </c>
      <c r="M27" s="467"/>
      <c r="N27" s="467"/>
      <c r="O27" s="467"/>
      <c r="P27" s="506"/>
      <c r="Q27" s="466">
        <v>3300</v>
      </c>
      <c r="R27" s="467"/>
      <c r="S27" s="467"/>
      <c r="T27" s="467"/>
      <c r="U27" s="467"/>
      <c r="V27" s="506"/>
      <c r="W27" s="561"/>
      <c r="X27" s="549"/>
      <c r="Y27" s="550"/>
      <c r="Z27" s="465" t="s">
        <v>158</v>
      </c>
      <c r="AA27" s="445"/>
      <c r="AB27" s="445"/>
      <c r="AC27" s="445"/>
      <c r="AD27" s="445"/>
      <c r="AE27" s="445"/>
      <c r="AF27" s="445"/>
      <c r="AG27" s="446"/>
      <c r="AH27" s="466" t="s">
        <v>117</v>
      </c>
      <c r="AI27" s="467"/>
      <c r="AJ27" s="467"/>
      <c r="AK27" s="467"/>
      <c r="AL27" s="506"/>
      <c r="AM27" s="466" t="s">
        <v>117</v>
      </c>
      <c r="AN27" s="467"/>
      <c r="AO27" s="467"/>
      <c r="AP27" s="467"/>
      <c r="AQ27" s="467"/>
      <c r="AR27" s="506"/>
      <c r="AS27" s="466" t="s">
        <v>117</v>
      </c>
      <c r="AT27" s="467"/>
      <c r="AU27" s="467"/>
      <c r="AV27" s="467"/>
      <c r="AW27" s="467"/>
      <c r="AX27" s="468"/>
      <c r="AY27" s="507" t="s">
        <v>159</v>
      </c>
      <c r="AZ27" s="508"/>
      <c r="BA27" s="508"/>
      <c r="BB27" s="508"/>
      <c r="BC27" s="508"/>
      <c r="BD27" s="508"/>
      <c r="BE27" s="508"/>
      <c r="BF27" s="508"/>
      <c r="BG27" s="508"/>
      <c r="BH27" s="508"/>
      <c r="BI27" s="508"/>
      <c r="BJ27" s="508"/>
      <c r="BK27" s="508"/>
      <c r="BL27" s="508"/>
      <c r="BM27" s="509"/>
      <c r="BN27" s="584">
        <v>102000</v>
      </c>
      <c r="BO27" s="585"/>
      <c r="BP27" s="585"/>
      <c r="BQ27" s="585"/>
      <c r="BR27" s="585"/>
      <c r="BS27" s="585"/>
      <c r="BT27" s="585"/>
      <c r="BU27" s="586"/>
      <c r="BV27" s="584">
        <v>229650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160</v>
      </c>
      <c r="F28" s="445"/>
      <c r="G28" s="445"/>
      <c r="H28" s="445"/>
      <c r="I28" s="445"/>
      <c r="J28" s="445"/>
      <c r="K28" s="446"/>
      <c r="L28" s="466">
        <v>1</v>
      </c>
      <c r="M28" s="467"/>
      <c r="N28" s="467"/>
      <c r="O28" s="467"/>
      <c r="P28" s="506"/>
      <c r="Q28" s="466">
        <v>2600</v>
      </c>
      <c r="R28" s="467"/>
      <c r="S28" s="467"/>
      <c r="T28" s="467"/>
      <c r="U28" s="467"/>
      <c r="V28" s="506"/>
      <c r="W28" s="561"/>
      <c r="X28" s="549"/>
      <c r="Y28" s="550"/>
      <c r="Z28" s="465" t="s">
        <v>161</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162</v>
      </c>
      <c r="AZ28" s="588"/>
      <c r="BA28" s="588"/>
      <c r="BB28" s="589"/>
      <c r="BC28" s="375" t="s">
        <v>163</v>
      </c>
      <c r="BD28" s="376"/>
      <c r="BE28" s="376"/>
      <c r="BF28" s="376"/>
      <c r="BG28" s="376"/>
      <c r="BH28" s="376"/>
      <c r="BI28" s="376"/>
      <c r="BJ28" s="376"/>
      <c r="BK28" s="376"/>
      <c r="BL28" s="376"/>
      <c r="BM28" s="377"/>
      <c r="BN28" s="378">
        <v>1008000</v>
      </c>
      <c r="BO28" s="379"/>
      <c r="BP28" s="379"/>
      <c r="BQ28" s="379"/>
      <c r="BR28" s="379"/>
      <c r="BS28" s="379"/>
      <c r="BT28" s="379"/>
      <c r="BU28" s="380"/>
      <c r="BV28" s="378">
        <v>1008000</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164</v>
      </c>
      <c r="F29" s="445"/>
      <c r="G29" s="445"/>
      <c r="H29" s="445"/>
      <c r="I29" s="445"/>
      <c r="J29" s="445"/>
      <c r="K29" s="446"/>
      <c r="L29" s="466">
        <v>16</v>
      </c>
      <c r="M29" s="467"/>
      <c r="N29" s="467"/>
      <c r="O29" s="467"/>
      <c r="P29" s="506"/>
      <c r="Q29" s="466">
        <v>2300</v>
      </c>
      <c r="R29" s="467"/>
      <c r="S29" s="467"/>
      <c r="T29" s="467"/>
      <c r="U29" s="467"/>
      <c r="V29" s="506"/>
      <c r="W29" s="562"/>
      <c r="X29" s="563"/>
      <c r="Y29" s="564"/>
      <c r="Z29" s="465" t="s">
        <v>165</v>
      </c>
      <c r="AA29" s="445"/>
      <c r="AB29" s="445"/>
      <c r="AC29" s="445"/>
      <c r="AD29" s="445"/>
      <c r="AE29" s="445"/>
      <c r="AF29" s="445"/>
      <c r="AG29" s="446"/>
      <c r="AH29" s="466">
        <v>152</v>
      </c>
      <c r="AI29" s="467"/>
      <c r="AJ29" s="467"/>
      <c r="AK29" s="467"/>
      <c r="AL29" s="506"/>
      <c r="AM29" s="466">
        <v>436088</v>
      </c>
      <c r="AN29" s="467"/>
      <c r="AO29" s="467"/>
      <c r="AP29" s="467"/>
      <c r="AQ29" s="467"/>
      <c r="AR29" s="506"/>
      <c r="AS29" s="466">
        <v>2869</v>
      </c>
      <c r="AT29" s="467"/>
      <c r="AU29" s="467"/>
      <c r="AV29" s="467"/>
      <c r="AW29" s="467"/>
      <c r="AX29" s="468"/>
      <c r="AY29" s="590"/>
      <c r="AZ29" s="591"/>
      <c r="BA29" s="591"/>
      <c r="BB29" s="592"/>
      <c r="BC29" s="449" t="s">
        <v>166</v>
      </c>
      <c r="BD29" s="450"/>
      <c r="BE29" s="450"/>
      <c r="BF29" s="450"/>
      <c r="BG29" s="450"/>
      <c r="BH29" s="450"/>
      <c r="BI29" s="450"/>
      <c r="BJ29" s="450"/>
      <c r="BK29" s="450"/>
      <c r="BL29" s="450"/>
      <c r="BM29" s="451"/>
      <c r="BN29" s="415">
        <v>576000</v>
      </c>
      <c r="BO29" s="416"/>
      <c r="BP29" s="416"/>
      <c r="BQ29" s="416"/>
      <c r="BR29" s="416"/>
      <c r="BS29" s="416"/>
      <c r="BT29" s="416"/>
      <c r="BU29" s="417"/>
      <c r="BV29" s="415">
        <v>654000</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167</v>
      </c>
      <c r="X30" s="569"/>
      <c r="Y30" s="569"/>
      <c r="Z30" s="569"/>
      <c r="AA30" s="569"/>
      <c r="AB30" s="569"/>
      <c r="AC30" s="569"/>
      <c r="AD30" s="569"/>
      <c r="AE30" s="569"/>
      <c r="AF30" s="569"/>
      <c r="AG30" s="570"/>
      <c r="AH30" s="531">
        <v>96.7</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168</v>
      </c>
      <c r="BD30" s="582"/>
      <c r="BE30" s="582"/>
      <c r="BF30" s="582"/>
      <c r="BG30" s="582"/>
      <c r="BH30" s="582"/>
      <c r="BI30" s="582"/>
      <c r="BJ30" s="582"/>
      <c r="BK30" s="582"/>
      <c r="BL30" s="582"/>
      <c r="BM30" s="583"/>
      <c r="BN30" s="584">
        <v>946373</v>
      </c>
      <c r="BO30" s="585"/>
      <c r="BP30" s="585"/>
      <c r="BQ30" s="585"/>
      <c r="BR30" s="585"/>
      <c r="BS30" s="585"/>
      <c r="BT30" s="585"/>
      <c r="BU30" s="586"/>
      <c r="BV30" s="584">
        <v>966266</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175</v>
      </c>
      <c r="D33" s="439"/>
      <c r="E33" s="404" t="s">
        <v>176</v>
      </c>
      <c r="F33" s="404"/>
      <c r="G33" s="404"/>
      <c r="H33" s="404"/>
      <c r="I33" s="404"/>
      <c r="J33" s="404"/>
      <c r="K33" s="404"/>
      <c r="L33" s="404"/>
      <c r="M33" s="404"/>
      <c r="N33" s="404"/>
      <c r="O33" s="404"/>
      <c r="P33" s="404"/>
      <c r="Q33" s="404"/>
      <c r="R33" s="404"/>
      <c r="S33" s="404"/>
      <c r="T33" s="167"/>
      <c r="U33" s="439" t="s">
        <v>175</v>
      </c>
      <c r="V33" s="439"/>
      <c r="W33" s="404" t="s">
        <v>176</v>
      </c>
      <c r="X33" s="404"/>
      <c r="Y33" s="404"/>
      <c r="Z33" s="404"/>
      <c r="AA33" s="404"/>
      <c r="AB33" s="404"/>
      <c r="AC33" s="404"/>
      <c r="AD33" s="404"/>
      <c r="AE33" s="404"/>
      <c r="AF33" s="404"/>
      <c r="AG33" s="404"/>
      <c r="AH33" s="404"/>
      <c r="AI33" s="404"/>
      <c r="AJ33" s="404"/>
      <c r="AK33" s="404"/>
      <c r="AL33" s="167"/>
      <c r="AM33" s="439" t="s">
        <v>175</v>
      </c>
      <c r="AN33" s="439"/>
      <c r="AO33" s="404" t="s">
        <v>176</v>
      </c>
      <c r="AP33" s="404"/>
      <c r="AQ33" s="404"/>
      <c r="AR33" s="404"/>
      <c r="AS33" s="404"/>
      <c r="AT33" s="404"/>
      <c r="AU33" s="404"/>
      <c r="AV33" s="404"/>
      <c r="AW33" s="404"/>
      <c r="AX33" s="404"/>
      <c r="AY33" s="404"/>
      <c r="AZ33" s="404"/>
      <c r="BA33" s="404"/>
      <c r="BB33" s="404"/>
      <c r="BC33" s="404"/>
      <c r="BD33" s="168"/>
      <c r="BE33" s="404" t="s">
        <v>177</v>
      </c>
      <c r="BF33" s="404"/>
      <c r="BG33" s="404" t="s">
        <v>178</v>
      </c>
      <c r="BH33" s="404"/>
      <c r="BI33" s="404"/>
      <c r="BJ33" s="404"/>
      <c r="BK33" s="404"/>
      <c r="BL33" s="404"/>
      <c r="BM33" s="404"/>
      <c r="BN33" s="404"/>
      <c r="BO33" s="404"/>
      <c r="BP33" s="404"/>
      <c r="BQ33" s="404"/>
      <c r="BR33" s="404"/>
      <c r="BS33" s="404"/>
      <c r="BT33" s="404"/>
      <c r="BU33" s="404"/>
      <c r="BV33" s="168"/>
      <c r="BW33" s="439" t="s">
        <v>177</v>
      </c>
      <c r="BX33" s="439"/>
      <c r="BY33" s="404" t="s">
        <v>179</v>
      </c>
      <c r="BZ33" s="404"/>
      <c r="CA33" s="404"/>
      <c r="CB33" s="404"/>
      <c r="CC33" s="404"/>
      <c r="CD33" s="404"/>
      <c r="CE33" s="404"/>
      <c r="CF33" s="404"/>
      <c r="CG33" s="404"/>
      <c r="CH33" s="404"/>
      <c r="CI33" s="404"/>
      <c r="CJ33" s="404"/>
      <c r="CK33" s="404"/>
      <c r="CL33" s="404"/>
      <c r="CM33" s="404"/>
      <c r="CN33" s="167"/>
      <c r="CO33" s="439" t="s">
        <v>175</v>
      </c>
      <c r="CP33" s="439"/>
      <c r="CQ33" s="404" t="s">
        <v>180</v>
      </c>
      <c r="CR33" s="404"/>
      <c r="CS33" s="404"/>
      <c r="CT33" s="404"/>
      <c r="CU33" s="404"/>
      <c r="CV33" s="404"/>
      <c r="CW33" s="404"/>
      <c r="CX33" s="404"/>
      <c r="CY33" s="404"/>
      <c r="CZ33" s="404"/>
      <c r="DA33" s="404"/>
      <c r="DB33" s="404"/>
      <c r="DC33" s="404"/>
      <c r="DD33" s="404"/>
      <c r="DE33" s="404"/>
      <c r="DF33" s="167"/>
      <c r="DG33" s="404" t="s">
        <v>181</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5</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6</v>
      </c>
      <c r="BF34" s="596"/>
      <c r="BG34" s="597" t="str">
        <f>IF('各会計、関係団体の財政状況及び健全化判断比率'!B32="","",'各会計、関係団体の財政状況及び健全化判断比率'!B32)</f>
        <v>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8</v>
      </c>
      <c r="BX34" s="596"/>
      <c r="BY34" s="597" t="str">
        <f>IF('各会計、関係団体の財政状況及び健全化判断比率'!B68="","",'各会計、関係団体の財政状況及び健全化判断比率'!B68)</f>
        <v>南渡島消防衛生施設組合</v>
      </c>
      <c r="BZ34" s="597"/>
      <c r="CA34" s="597"/>
      <c r="CB34" s="597"/>
      <c r="CC34" s="597"/>
      <c r="CD34" s="597"/>
      <c r="CE34" s="597"/>
      <c r="CF34" s="597"/>
      <c r="CG34" s="597"/>
      <c r="CH34" s="597"/>
      <c r="CI34" s="597"/>
      <c r="CJ34" s="597"/>
      <c r="CK34" s="597"/>
      <c r="CL34" s="597"/>
      <c r="CM34" s="597"/>
      <c r="CN34" s="165"/>
      <c r="CO34" s="596">
        <f>IF(CQ34="","",MAX(C34:D43,U34:V43,AM34:AN43,BE34:BF43,BW34:BX43)+1)</f>
        <v>14</v>
      </c>
      <c r="CP34" s="596"/>
      <c r="CQ34" s="597" t="str">
        <f>IF('各会計、関係団体の財政状況及び健全化判断比率'!BS7="","",'各会計、関係団体の財政状況及び健全化判断比率'!BS7)</f>
        <v>北海道大沼国際交流協会</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7</v>
      </c>
      <c r="BF35" s="596"/>
      <c r="BG35" s="597" t="str">
        <f>IF('各会計、関係団体の財政状況及び健全化判断比率'!B33="","",'各会計、関係団体の財政状況及び健全化判断比率'!B33)</f>
        <v>土地造成事業特別会計</v>
      </c>
      <c r="BH35" s="597"/>
      <c r="BI35" s="597"/>
      <c r="BJ35" s="597"/>
      <c r="BK35" s="597"/>
      <c r="BL35" s="597"/>
      <c r="BM35" s="597"/>
      <c r="BN35" s="597"/>
      <c r="BO35" s="597"/>
      <c r="BP35" s="597"/>
      <c r="BQ35" s="597"/>
      <c r="BR35" s="597"/>
      <c r="BS35" s="597"/>
      <c r="BT35" s="597"/>
      <c r="BU35" s="597"/>
      <c r="BV35" s="165"/>
      <c r="BW35" s="596">
        <f t="shared" ref="BW35:BW43" si="2">IF(BY35="","",BW34+1)</f>
        <v>9</v>
      </c>
      <c r="BX35" s="596"/>
      <c r="BY35" s="597" t="str">
        <f>IF('各会計、関係団体の財政状況及び健全化判断比率'!B69="","",'各会計、関係団体の財政状況及び健全化判断比率'!B69)</f>
        <v>函館圏公立大学広域連合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10</v>
      </c>
      <c r="BX36" s="596"/>
      <c r="BY36" s="597" t="str">
        <f>IF('各会計、関係団体の財政状況及び健全化判断比率'!B70="","",'各会計、関係団体の財政状況及び健全化判断比率'!B70)</f>
        <v>渡島・檜山地方税滞納整理機構</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11</v>
      </c>
      <c r="BX37" s="596"/>
      <c r="BY37" s="597" t="str">
        <f>IF('各会計、関係団体の財政状況及び健全化判断比率'!B71="","",'各会計、関係団体の財政状況及び健全化判断比率'!B71)</f>
        <v>南渡島消防事務組合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12</v>
      </c>
      <c r="BX38" s="596"/>
      <c r="BY38" s="597" t="str">
        <f>IF('各会計、関係団体の財政状況及び健全化判断比率'!B72="","",'各会計、関係団体の財政状況及び健全化判断比率'!B72)</f>
        <v>渡島廃棄物処理広域連合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13</v>
      </c>
      <c r="BX39" s="596"/>
      <c r="BY39" s="597" t="str">
        <f>IF('各会計、関係団体の財政状況及び健全化判断比率'!B73="","",'各会計、関係団体の財政状況及び健全化判断比率'!B73)</f>
        <v>函館湾流域下水道事務組合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186</v>
      </c>
    </row>
    <row r="50" spans="5:5" x14ac:dyDescent="0.15">
      <c r="E50" s="139" t="s">
        <v>187</v>
      </c>
    </row>
    <row r="51" spans="5:5" x14ac:dyDescent="0.15">
      <c r="E51" s="139" t="s">
        <v>188</v>
      </c>
    </row>
    <row r="52" spans="5:5" x14ac:dyDescent="0.15">
      <c r="E52" s="139" t="s">
        <v>189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81" t="s">
        <v>523</v>
      </c>
      <c r="D34" s="1181"/>
      <c r="E34" s="1182"/>
      <c r="F34" s="32" t="s">
        <v>524</v>
      </c>
      <c r="G34" s="33">
        <v>0.85</v>
      </c>
      <c r="H34" s="33">
        <v>0.45</v>
      </c>
      <c r="I34" s="33" t="s">
        <v>525</v>
      </c>
      <c r="J34" s="34" t="s">
        <v>526</v>
      </c>
      <c r="K34" s="22"/>
      <c r="L34" s="22"/>
      <c r="M34" s="22"/>
      <c r="N34" s="22"/>
      <c r="O34" s="22"/>
      <c r="P34" s="22"/>
    </row>
    <row r="35" spans="1:16" ht="39" customHeight="1" x14ac:dyDescent="0.15">
      <c r="A35" s="22"/>
      <c r="B35" s="35"/>
      <c r="C35" s="1175" t="s">
        <v>527</v>
      </c>
      <c r="D35" s="1176"/>
      <c r="E35" s="1177"/>
      <c r="F35" s="36">
        <v>4.24</v>
      </c>
      <c r="G35" s="37">
        <v>4.7</v>
      </c>
      <c r="H35" s="37">
        <v>4.34</v>
      </c>
      <c r="I35" s="37">
        <v>4.51</v>
      </c>
      <c r="J35" s="38">
        <v>5.05</v>
      </c>
      <c r="K35" s="22"/>
      <c r="L35" s="22"/>
      <c r="M35" s="22"/>
      <c r="N35" s="22"/>
      <c r="O35" s="22"/>
      <c r="P35" s="22"/>
    </row>
    <row r="36" spans="1:16" ht="39" customHeight="1" x14ac:dyDescent="0.15">
      <c r="A36" s="22"/>
      <c r="B36" s="35"/>
      <c r="C36" s="1175" t="s">
        <v>528</v>
      </c>
      <c r="D36" s="1176"/>
      <c r="E36" s="1177"/>
      <c r="F36" s="36">
        <v>2.17</v>
      </c>
      <c r="G36" s="37">
        <v>1.53</v>
      </c>
      <c r="H36" s="37">
        <v>2.85</v>
      </c>
      <c r="I36" s="37">
        <v>3.47</v>
      </c>
      <c r="J36" s="38">
        <v>3.26</v>
      </c>
      <c r="K36" s="22"/>
      <c r="L36" s="22"/>
      <c r="M36" s="22"/>
      <c r="N36" s="22"/>
      <c r="O36" s="22"/>
      <c r="P36" s="22"/>
    </row>
    <row r="37" spans="1:16" ht="39" customHeight="1" x14ac:dyDescent="0.15">
      <c r="A37" s="22"/>
      <c r="B37" s="35"/>
      <c r="C37" s="1175" t="s">
        <v>529</v>
      </c>
      <c r="D37" s="1176"/>
      <c r="E37" s="1177"/>
      <c r="F37" s="36">
        <v>0.12</v>
      </c>
      <c r="G37" s="37">
        <v>0.77</v>
      </c>
      <c r="H37" s="37">
        <v>0.44</v>
      </c>
      <c r="I37" s="37">
        <v>0.49</v>
      </c>
      <c r="J37" s="38">
        <v>0.85</v>
      </c>
      <c r="K37" s="22"/>
      <c r="L37" s="22"/>
      <c r="M37" s="22"/>
      <c r="N37" s="22"/>
      <c r="O37" s="22"/>
      <c r="P37" s="22"/>
    </row>
    <row r="38" spans="1:16" ht="39" customHeight="1" x14ac:dyDescent="0.15">
      <c r="A38" s="22"/>
      <c r="B38" s="35"/>
      <c r="C38" s="1175" t="s">
        <v>530</v>
      </c>
      <c r="D38" s="1176"/>
      <c r="E38" s="1177"/>
      <c r="F38" s="36">
        <v>1.1100000000000001</v>
      </c>
      <c r="G38" s="37">
        <v>1.1100000000000001</v>
      </c>
      <c r="H38" s="37">
        <v>1.46</v>
      </c>
      <c r="I38" s="37">
        <v>0.13</v>
      </c>
      <c r="J38" s="38">
        <v>0.13</v>
      </c>
      <c r="K38" s="22"/>
      <c r="L38" s="22"/>
      <c r="M38" s="22"/>
      <c r="N38" s="22"/>
      <c r="O38" s="22"/>
      <c r="P38" s="22"/>
    </row>
    <row r="39" spans="1:16" ht="39" customHeight="1" x14ac:dyDescent="0.15">
      <c r="A39" s="22"/>
      <c r="B39" s="35"/>
      <c r="C39" s="1175" t="s">
        <v>531</v>
      </c>
      <c r="D39" s="1176"/>
      <c r="E39" s="1177"/>
      <c r="F39" s="36">
        <v>0</v>
      </c>
      <c r="G39" s="37">
        <v>0</v>
      </c>
      <c r="H39" s="37">
        <v>0</v>
      </c>
      <c r="I39" s="37">
        <v>0</v>
      </c>
      <c r="J39" s="38">
        <v>0.1</v>
      </c>
      <c r="K39" s="22"/>
      <c r="L39" s="22"/>
      <c r="M39" s="22"/>
      <c r="N39" s="22"/>
      <c r="O39" s="22"/>
      <c r="P39" s="22"/>
    </row>
    <row r="40" spans="1:16" ht="39" customHeight="1" x14ac:dyDescent="0.15">
      <c r="A40" s="22"/>
      <c r="B40" s="35"/>
      <c r="C40" s="1175" t="s">
        <v>532</v>
      </c>
      <c r="D40" s="1176"/>
      <c r="E40" s="1177"/>
      <c r="F40" s="36">
        <v>0.02</v>
      </c>
      <c r="G40" s="37">
        <v>0.05</v>
      </c>
      <c r="H40" s="37">
        <v>0.02</v>
      </c>
      <c r="I40" s="37">
        <v>0.09</v>
      </c>
      <c r="J40" s="38">
        <v>7.0000000000000007E-2</v>
      </c>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533</v>
      </c>
      <c r="D42" s="1176"/>
      <c r="E42" s="1177"/>
      <c r="F42" s="36" t="s">
        <v>476</v>
      </c>
      <c r="G42" s="37" t="s">
        <v>476</v>
      </c>
      <c r="H42" s="37" t="s">
        <v>476</v>
      </c>
      <c r="I42" s="37" t="s">
        <v>476</v>
      </c>
      <c r="J42" s="38" t="s">
        <v>476</v>
      </c>
      <c r="K42" s="22"/>
      <c r="L42" s="22"/>
      <c r="M42" s="22"/>
      <c r="N42" s="22"/>
      <c r="O42" s="22"/>
      <c r="P42" s="22"/>
    </row>
    <row r="43" spans="1:16" ht="39" customHeight="1" thickBot="1" x14ac:dyDescent="0.2">
      <c r="A43" s="22"/>
      <c r="B43" s="40"/>
      <c r="C43" s="1178" t="s">
        <v>534</v>
      </c>
      <c r="D43" s="1179"/>
      <c r="E43" s="1180"/>
      <c r="F43" s="41" t="s">
        <v>476</v>
      </c>
      <c r="G43" s="42" t="s">
        <v>476</v>
      </c>
      <c r="H43" s="42" t="s">
        <v>476</v>
      </c>
      <c r="I43" s="42" t="s">
        <v>476</v>
      </c>
      <c r="J43" s="43" t="s">
        <v>476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1047</v>
      </c>
      <c r="L45" s="60">
        <v>1033</v>
      </c>
      <c r="M45" s="60">
        <v>1024</v>
      </c>
      <c r="N45" s="60">
        <v>1029</v>
      </c>
      <c r="O45" s="61">
        <v>1042</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476</v>
      </c>
      <c r="L46" s="64" t="s">
        <v>476</v>
      </c>
      <c r="M46" s="64" t="s">
        <v>476</v>
      </c>
      <c r="N46" s="64" t="s">
        <v>476</v>
      </c>
      <c r="O46" s="65" t="s">
        <v>476</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476</v>
      </c>
      <c r="L47" s="64" t="s">
        <v>476</v>
      </c>
      <c r="M47" s="64" t="s">
        <v>476</v>
      </c>
      <c r="N47" s="64" t="s">
        <v>476</v>
      </c>
      <c r="O47" s="65" t="s">
        <v>476</v>
      </c>
      <c r="P47" s="48"/>
      <c r="Q47" s="48"/>
      <c r="R47" s="48"/>
      <c r="S47" s="48"/>
      <c r="T47" s="48"/>
      <c r="U47" s="48"/>
    </row>
    <row r="48" spans="1:21" ht="30.75" customHeight="1" x14ac:dyDescent="0.15">
      <c r="A48" s="48"/>
      <c r="B48" s="1193"/>
      <c r="C48" s="1194"/>
      <c r="D48" s="62"/>
      <c r="E48" s="1185" t="s">
        <v>15</v>
      </c>
      <c r="F48" s="1185"/>
      <c r="G48" s="1185"/>
      <c r="H48" s="1185"/>
      <c r="I48" s="1185"/>
      <c r="J48" s="1186"/>
      <c r="K48" s="63">
        <v>302</v>
      </c>
      <c r="L48" s="64">
        <v>328</v>
      </c>
      <c r="M48" s="64">
        <v>380</v>
      </c>
      <c r="N48" s="64">
        <v>370</v>
      </c>
      <c r="O48" s="65">
        <v>465</v>
      </c>
      <c r="P48" s="48"/>
      <c r="Q48" s="48"/>
      <c r="R48" s="48"/>
      <c r="S48" s="48"/>
      <c r="T48" s="48"/>
      <c r="U48" s="48"/>
    </row>
    <row r="49" spans="1:21" ht="30.75" customHeight="1" x14ac:dyDescent="0.15">
      <c r="A49" s="48"/>
      <c r="B49" s="1193"/>
      <c r="C49" s="1194"/>
      <c r="D49" s="62"/>
      <c r="E49" s="1185" t="s">
        <v>16</v>
      </c>
      <c r="F49" s="1185"/>
      <c r="G49" s="1185"/>
      <c r="H49" s="1185"/>
      <c r="I49" s="1185"/>
      <c r="J49" s="1186"/>
      <c r="K49" s="63">
        <v>94</v>
      </c>
      <c r="L49" s="64">
        <v>99</v>
      </c>
      <c r="M49" s="64">
        <v>97</v>
      </c>
      <c r="N49" s="64">
        <v>86</v>
      </c>
      <c r="O49" s="65">
        <v>87</v>
      </c>
      <c r="P49" s="48"/>
      <c r="Q49" s="48"/>
      <c r="R49" s="48"/>
      <c r="S49" s="48"/>
      <c r="T49" s="48"/>
      <c r="U49" s="48"/>
    </row>
    <row r="50" spans="1:21" ht="30.75" customHeight="1" x14ac:dyDescent="0.15">
      <c r="A50" s="48"/>
      <c r="B50" s="1193"/>
      <c r="C50" s="1194"/>
      <c r="D50" s="62"/>
      <c r="E50" s="1185" t="s">
        <v>17</v>
      </c>
      <c r="F50" s="1185"/>
      <c r="G50" s="1185"/>
      <c r="H50" s="1185"/>
      <c r="I50" s="1185"/>
      <c r="J50" s="1186"/>
      <c r="K50" s="63">
        <v>36</v>
      </c>
      <c r="L50" s="64">
        <v>38</v>
      </c>
      <c r="M50" s="64">
        <v>18</v>
      </c>
      <c r="N50" s="64">
        <v>17</v>
      </c>
      <c r="O50" s="65">
        <v>14</v>
      </c>
      <c r="P50" s="48"/>
      <c r="Q50" s="48"/>
      <c r="R50" s="48"/>
      <c r="S50" s="48"/>
      <c r="T50" s="48"/>
      <c r="U50" s="48"/>
    </row>
    <row r="51" spans="1:21" ht="30.75" customHeight="1" x14ac:dyDescent="0.15">
      <c r="A51" s="48"/>
      <c r="B51" s="1195"/>
      <c r="C51" s="1196"/>
      <c r="D51" s="66"/>
      <c r="E51" s="1185" t="s">
        <v>18</v>
      </c>
      <c r="F51" s="1185"/>
      <c r="G51" s="1185"/>
      <c r="H51" s="1185"/>
      <c r="I51" s="1185"/>
      <c r="J51" s="1186"/>
      <c r="K51" s="63" t="s">
        <v>476</v>
      </c>
      <c r="L51" s="64" t="s">
        <v>476</v>
      </c>
      <c r="M51" s="64" t="s">
        <v>476</v>
      </c>
      <c r="N51" s="64" t="s">
        <v>476</v>
      </c>
      <c r="O51" s="65" t="s">
        <v>476</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1023</v>
      </c>
      <c r="L52" s="64">
        <v>983</v>
      </c>
      <c r="M52" s="64">
        <v>1041</v>
      </c>
      <c r="N52" s="64">
        <v>1050</v>
      </c>
      <c r="O52" s="65">
        <v>1067</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456</v>
      </c>
      <c r="L53" s="69">
        <v>515</v>
      </c>
      <c r="M53" s="69">
        <v>478</v>
      </c>
      <c r="N53" s="69">
        <v>452</v>
      </c>
      <c r="O53" s="70">
        <v>541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199" t="s">
        <v>24</v>
      </c>
      <c r="C41" s="1200"/>
      <c r="D41" s="81"/>
      <c r="E41" s="1205" t="s">
        <v>25</v>
      </c>
      <c r="F41" s="1205"/>
      <c r="G41" s="1205"/>
      <c r="H41" s="1206"/>
      <c r="I41" s="82">
        <v>9891</v>
      </c>
      <c r="J41" s="83">
        <v>9552</v>
      </c>
      <c r="K41" s="83">
        <v>9217</v>
      </c>
      <c r="L41" s="83">
        <v>10105</v>
      </c>
      <c r="M41" s="84">
        <v>10672</v>
      </c>
    </row>
    <row r="42" spans="2:13" ht="27.75" customHeight="1" x14ac:dyDescent="0.15">
      <c r="B42" s="1201"/>
      <c r="C42" s="1202"/>
      <c r="D42" s="85"/>
      <c r="E42" s="1207" t="s">
        <v>26</v>
      </c>
      <c r="F42" s="1207"/>
      <c r="G42" s="1207"/>
      <c r="H42" s="1208"/>
      <c r="I42" s="86">
        <v>531</v>
      </c>
      <c r="J42" s="87">
        <v>479</v>
      </c>
      <c r="K42" s="87">
        <v>422</v>
      </c>
      <c r="L42" s="87">
        <v>120</v>
      </c>
      <c r="M42" s="88">
        <v>78</v>
      </c>
    </row>
    <row r="43" spans="2:13" ht="27.75" customHeight="1" x14ac:dyDescent="0.15">
      <c r="B43" s="1201"/>
      <c r="C43" s="1202"/>
      <c r="D43" s="85"/>
      <c r="E43" s="1207" t="s">
        <v>27</v>
      </c>
      <c r="F43" s="1207"/>
      <c r="G43" s="1207"/>
      <c r="H43" s="1208"/>
      <c r="I43" s="86">
        <v>3549</v>
      </c>
      <c r="J43" s="87">
        <v>3565</v>
      </c>
      <c r="K43" s="87">
        <v>3487</v>
      </c>
      <c r="L43" s="87">
        <v>3414</v>
      </c>
      <c r="M43" s="88">
        <v>3349</v>
      </c>
    </row>
    <row r="44" spans="2:13" ht="27.75" customHeight="1" x14ac:dyDescent="0.15">
      <c r="B44" s="1201"/>
      <c r="C44" s="1202"/>
      <c r="D44" s="85"/>
      <c r="E44" s="1207" t="s">
        <v>28</v>
      </c>
      <c r="F44" s="1207"/>
      <c r="G44" s="1207"/>
      <c r="H44" s="1208"/>
      <c r="I44" s="86">
        <v>514</v>
      </c>
      <c r="J44" s="87">
        <v>536</v>
      </c>
      <c r="K44" s="87">
        <v>579</v>
      </c>
      <c r="L44" s="87">
        <v>1500</v>
      </c>
      <c r="M44" s="88">
        <v>1390</v>
      </c>
    </row>
    <row r="45" spans="2:13" ht="27.75" customHeight="1" x14ac:dyDescent="0.15">
      <c r="B45" s="1201"/>
      <c r="C45" s="1202"/>
      <c r="D45" s="85"/>
      <c r="E45" s="1207" t="s">
        <v>29</v>
      </c>
      <c r="F45" s="1207"/>
      <c r="G45" s="1207"/>
      <c r="H45" s="1208"/>
      <c r="I45" s="86">
        <v>1568</v>
      </c>
      <c r="J45" s="87">
        <v>1511</v>
      </c>
      <c r="K45" s="87">
        <v>1431</v>
      </c>
      <c r="L45" s="87">
        <v>1435</v>
      </c>
      <c r="M45" s="88">
        <v>1336</v>
      </c>
    </row>
    <row r="46" spans="2:13" ht="27.75" customHeight="1" x14ac:dyDescent="0.15">
      <c r="B46" s="1201"/>
      <c r="C46" s="1202"/>
      <c r="D46" s="85"/>
      <c r="E46" s="1207" t="s">
        <v>30</v>
      </c>
      <c r="F46" s="1207"/>
      <c r="G46" s="1207"/>
      <c r="H46" s="1208"/>
      <c r="I46" s="86" t="s">
        <v>476</v>
      </c>
      <c r="J46" s="87" t="s">
        <v>476</v>
      </c>
      <c r="K46" s="87" t="s">
        <v>476</v>
      </c>
      <c r="L46" s="87" t="s">
        <v>476</v>
      </c>
      <c r="M46" s="88" t="s">
        <v>476</v>
      </c>
    </row>
    <row r="47" spans="2:13" ht="27.75" customHeight="1" x14ac:dyDescent="0.15">
      <c r="B47" s="1201"/>
      <c r="C47" s="1202"/>
      <c r="D47" s="85"/>
      <c r="E47" s="1207" t="s">
        <v>31</v>
      </c>
      <c r="F47" s="1207"/>
      <c r="G47" s="1207"/>
      <c r="H47" s="1208"/>
      <c r="I47" s="86" t="s">
        <v>476</v>
      </c>
      <c r="J47" s="87" t="s">
        <v>476</v>
      </c>
      <c r="K47" s="87" t="s">
        <v>476</v>
      </c>
      <c r="L47" s="87" t="s">
        <v>476</v>
      </c>
      <c r="M47" s="88" t="s">
        <v>476</v>
      </c>
    </row>
    <row r="48" spans="2:13" ht="27.75" customHeight="1" x14ac:dyDescent="0.15">
      <c r="B48" s="1203"/>
      <c r="C48" s="1204"/>
      <c r="D48" s="85"/>
      <c r="E48" s="1207" t="s">
        <v>32</v>
      </c>
      <c r="F48" s="1207"/>
      <c r="G48" s="1207"/>
      <c r="H48" s="1208"/>
      <c r="I48" s="86" t="s">
        <v>476</v>
      </c>
      <c r="J48" s="87" t="s">
        <v>476</v>
      </c>
      <c r="K48" s="87" t="s">
        <v>476</v>
      </c>
      <c r="L48" s="87" t="s">
        <v>476</v>
      </c>
      <c r="M48" s="88" t="s">
        <v>476</v>
      </c>
    </row>
    <row r="49" spans="2:13" ht="27.75" customHeight="1" x14ac:dyDescent="0.15">
      <c r="B49" s="1209" t="s">
        <v>33</v>
      </c>
      <c r="C49" s="1210"/>
      <c r="D49" s="89"/>
      <c r="E49" s="1207" t="s">
        <v>34</v>
      </c>
      <c r="F49" s="1207"/>
      <c r="G49" s="1207"/>
      <c r="H49" s="1208"/>
      <c r="I49" s="86">
        <v>2989</v>
      </c>
      <c r="J49" s="87">
        <v>2925</v>
      </c>
      <c r="K49" s="87">
        <v>3028</v>
      </c>
      <c r="L49" s="87">
        <v>2914</v>
      </c>
      <c r="M49" s="88">
        <v>2696</v>
      </c>
    </row>
    <row r="50" spans="2:13" ht="27.75" customHeight="1" x14ac:dyDescent="0.15">
      <c r="B50" s="1201"/>
      <c r="C50" s="1202"/>
      <c r="D50" s="85"/>
      <c r="E50" s="1207" t="s">
        <v>35</v>
      </c>
      <c r="F50" s="1207"/>
      <c r="G50" s="1207"/>
      <c r="H50" s="1208"/>
      <c r="I50" s="86">
        <v>1115</v>
      </c>
      <c r="J50" s="87">
        <v>1190</v>
      </c>
      <c r="K50" s="87">
        <v>1119</v>
      </c>
      <c r="L50" s="87">
        <v>1114</v>
      </c>
      <c r="M50" s="88">
        <v>1109</v>
      </c>
    </row>
    <row r="51" spans="2:13" ht="27.75" customHeight="1" x14ac:dyDescent="0.15">
      <c r="B51" s="1203"/>
      <c r="C51" s="1204"/>
      <c r="D51" s="85"/>
      <c r="E51" s="1207" t="s">
        <v>36</v>
      </c>
      <c r="F51" s="1207"/>
      <c r="G51" s="1207"/>
      <c r="H51" s="1208"/>
      <c r="I51" s="86">
        <v>10221</v>
      </c>
      <c r="J51" s="87">
        <v>9863</v>
      </c>
      <c r="K51" s="87">
        <v>10483</v>
      </c>
      <c r="L51" s="87">
        <v>10456</v>
      </c>
      <c r="M51" s="88">
        <v>10738</v>
      </c>
    </row>
    <row r="52" spans="2:13" ht="27.75" customHeight="1" thickBot="1" x14ac:dyDescent="0.2">
      <c r="B52" s="1211" t="s">
        <v>37</v>
      </c>
      <c r="C52" s="1212"/>
      <c r="D52" s="90"/>
      <c r="E52" s="1213" t="s">
        <v>38</v>
      </c>
      <c r="F52" s="1213"/>
      <c r="G52" s="1213"/>
      <c r="H52" s="1214"/>
      <c r="I52" s="91">
        <v>1728</v>
      </c>
      <c r="J52" s="92">
        <v>1663</v>
      </c>
      <c r="K52" s="92">
        <v>506</v>
      </c>
      <c r="L52" s="92">
        <v>2090</v>
      </c>
      <c r="M52" s="93">
        <v>2282</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69"/>
      <c r="B1" s="371"/>
      <c r="P1" s="244"/>
      <c r="Q1" s="244"/>
    </row>
    <row r="2" spans="1:51" ht="25.5" x14ac:dyDescent="0.25">
      <c r="A2" s="369"/>
      <c r="C2" s="370"/>
      <c r="P2" s="244"/>
      <c r="Q2" s="244"/>
    </row>
    <row r="3" spans="1:51" ht="25.5" x14ac:dyDescent="0.25">
      <c r="A3" s="369"/>
      <c r="C3" s="370"/>
      <c r="P3" s="244"/>
      <c r="Q3" s="244"/>
    </row>
    <row r="4" spans="1:51" s="368" customFormat="1" ht="13.5" x14ac:dyDescent="0.1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x14ac:dyDescent="0.1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x14ac:dyDescent="0.1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x14ac:dyDescent="0.1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x14ac:dyDescent="0.1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x14ac:dyDescent="0.1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x14ac:dyDescent="0.1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556</v>
      </c>
    </row>
    <row r="11" spans="1:51" s="368" customFormat="1" ht="13.5" x14ac:dyDescent="0.1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x14ac:dyDescent="0.1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556</v>
      </c>
    </row>
    <row r="13" spans="1:51" s="368" customFormat="1" ht="13.5" x14ac:dyDescent="0.1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x14ac:dyDescent="0.15">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x14ac:dyDescent="0.1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x14ac:dyDescent="0.1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x14ac:dyDescent="0.1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x14ac:dyDescent="0.1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x14ac:dyDescent="0.15">
      <c r="P19" s="244"/>
      <c r="Q19" s="244"/>
    </row>
    <row r="20" spans="1:259" ht="13.5" x14ac:dyDescent="0.15">
      <c r="P20" s="244"/>
      <c r="Q20" s="244"/>
    </row>
    <row r="21" spans="1:259" ht="17.25" x14ac:dyDescent="0.15">
      <c r="B21" s="367"/>
      <c r="C21" s="246"/>
      <c r="D21" s="246"/>
      <c r="E21" s="246"/>
      <c r="F21" s="246"/>
      <c r="G21" s="246"/>
      <c r="H21" s="246"/>
      <c r="I21" s="246"/>
      <c r="J21" s="246"/>
      <c r="K21" s="246"/>
      <c r="L21" s="246"/>
      <c r="M21" s="246"/>
      <c r="N21" s="366"/>
      <c r="O21" s="246"/>
      <c r="P21" s="247"/>
      <c r="Q21" s="244"/>
      <c r="IY21" s="365"/>
    </row>
    <row r="22" spans="1:259" ht="17.25" x14ac:dyDescent="0.15">
      <c r="B22" s="248"/>
      <c r="IY22" s="364"/>
    </row>
    <row r="23" spans="1:259" ht="13.5" x14ac:dyDescent="0.15">
      <c r="B23" s="248"/>
    </row>
    <row r="24" spans="1:259" ht="13.5" x14ac:dyDescent="0.15">
      <c r="B24" s="248"/>
    </row>
    <row r="25" spans="1:259" ht="13.5" x14ac:dyDescent="0.15">
      <c r="B25" s="248"/>
    </row>
    <row r="26" spans="1:259" ht="13.5" x14ac:dyDescent="0.15">
      <c r="B26" s="248"/>
    </row>
    <row r="27" spans="1:259" ht="13.5" x14ac:dyDescent="0.15">
      <c r="B27" s="248"/>
    </row>
    <row r="28" spans="1:259" ht="13.5" x14ac:dyDescent="0.15">
      <c r="B28" s="248"/>
    </row>
    <row r="29" spans="1:259" ht="13.5" x14ac:dyDescent="0.15">
      <c r="B29" s="248"/>
    </row>
    <row r="30" spans="1:259" ht="13.5" x14ac:dyDescent="0.15">
      <c r="B30" s="248"/>
    </row>
    <row r="31" spans="1:259" ht="13.5" x14ac:dyDescent="0.15">
      <c r="B31" s="248"/>
    </row>
    <row r="32" spans="1:259" ht="13.5" x14ac:dyDescent="0.15">
      <c r="B32" s="248"/>
    </row>
    <row r="33" spans="2:17" ht="13.5" x14ac:dyDescent="0.15">
      <c r="B33" s="248"/>
    </row>
    <row r="34" spans="2:17" ht="13.5" x14ac:dyDescent="0.15">
      <c r="B34" s="248"/>
    </row>
    <row r="35" spans="2:17" ht="13.5" x14ac:dyDescent="0.15">
      <c r="B35" s="248"/>
    </row>
    <row r="36" spans="2:17" ht="13.5" x14ac:dyDescent="0.15">
      <c r="B36" s="248"/>
    </row>
    <row r="37" spans="2:17" ht="13.5" x14ac:dyDescent="0.15">
      <c r="B37" s="248"/>
    </row>
    <row r="38" spans="2:17" ht="13.5" x14ac:dyDescent="0.15">
      <c r="B38" s="248"/>
    </row>
    <row r="39" spans="2:17" ht="13.5" x14ac:dyDescent="0.15">
      <c r="B39" s="340"/>
      <c r="C39" s="306"/>
      <c r="D39" s="306"/>
      <c r="E39" s="306"/>
      <c r="F39" s="306"/>
      <c r="G39" s="306"/>
      <c r="H39" s="306"/>
      <c r="I39" s="306"/>
      <c r="J39" s="306"/>
      <c r="K39" s="306"/>
      <c r="L39" s="306"/>
      <c r="M39" s="306"/>
      <c r="N39" s="306"/>
      <c r="O39" s="306"/>
      <c r="P39" s="341"/>
    </row>
    <row r="40" spans="2:17" ht="13.5" x14ac:dyDescent="0.15">
      <c r="B40" s="354"/>
      <c r="C40" s="244"/>
      <c r="D40" s="244"/>
      <c r="E40" s="244"/>
      <c r="F40" s="244"/>
      <c r="G40" s="244"/>
      <c r="H40" s="244"/>
      <c r="I40" s="244"/>
      <c r="J40" s="244"/>
      <c r="K40" s="244"/>
      <c r="L40" s="244"/>
      <c r="M40" s="244"/>
      <c r="N40" s="244"/>
      <c r="O40" s="244"/>
      <c r="P40" s="354"/>
      <c r="Q40" s="244"/>
    </row>
    <row r="41" spans="2:17" ht="17.25" x14ac:dyDescent="0.15">
      <c r="B41" s="245" t="s">
        <v>555</v>
      </c>
      <c r="C41" s="246"/>
      <c r="D41" s="246"/>
      <c r="E41" s="246"/>
      <c r="F41" s="246"/>
      <c r="G41" s="246"/>
      <c r="H41" s="246"/>
      <c r="I41" s="246"/>
      <c r="J41" s="246"/>
      <c r="K41" s="246"/>
      <c r="L41" s="246"/>
      <c r="M41" s="246"/>
      <c r="N41" s="246"/>
      <c r="O41" s="246"/>
      <c r="P41" s="247"/>
    </row>
    <row r="42" spans="2:17" ht="13.5" x14ac:dyDescent="0.15">
      <c r="B42" s="248"/>
      <c r="C42" s="244"/>
      <c r="D42" s="244"/>
      <c r="E42" s="244"/>
      <c r="F42" s="244"/>
      <c r="G42" s="353" t="s">
        <v>551</v>
      </c>
      <c r="I42" s="352"/>
      <c r="J42" s="352"/>
      <c r="K42" s="352"/>
      <c r="L42" s="244"/>
      <c r="M42" s="244"/>
      <c r="N42" s="244"/>
      <c r="O42" s="244"/>
    </row>
    <row r="43" spans="2:17" ht="13.5" x14ac:dyDescent="0.15">
      <c r="B43" s="248"/>
      <c r="C43" s="244"/>
      <c r="D43" s="244"/>
      <c r="E43" s="244"/>
      <c r="F43" s="244"/>
      <c r="G43" s="1215"/>
      <c r="H43" s="1216"/>
      <c r="I43" s="1216"/>
      <c r="J43" s="1216"/>
      <c r="K43" s="1216"/>
      <c r="L43" s="1216"/>
      <c r="M43" s="1216"/>
      <c r="N43" s="1216"/>
      <c r="O43" s="1217"/>
    </row>
    <row r="44" spans="2:17" ht="13.5" x14ac:dyDescent="0.15">
      <c r="B44" s="248"/>
      <c r="C44" s="244"/>
      <c r="D44" s="244"/>
      <c r="E44" s="244"/>
      <c r="F44" s="244"/>
      <c r="G44" s="1218"/>
      <c r="H44" s="1219"/>
      <c r="I44" s="1219"/>
      <c r="J44" s="1219"/>
      <c r="K44" s="1219"/>
      <c r="L44" s="1219"/>
      <c r="M44" s="1219"/>
      <c r="N44" s="1219"/>
      <c r="O44" s="1220"/>
    </row>
    <row r="45" spans="2:17" ht="13.5" x14ac:dyDescent="0.15">
      <c r="B45" s="248"/>
      <c r="C45" s="244"/>
      <c r="D45" s="244"/>
      <c r="E45" s="244"/>
      <c r="F45" s="244"/>
      <c r="G45" s="1218"/>
      <c r="H45" s="1219"/>
      <c r="I45" s="1219"/>
      <c r="J45" s="1219"/>
      <c r="K45" s="1219"/>
      <c r="L45" s="1219"/>
      <c r="M45" s="1219"/>
      <c r="N45" s="1219"/>
      <c r="O45" s="1220"/>
    </row>
    <row r="46" spans="2:17" ht="13.5" x14ac:dyDescent="0.15">
      <c r="B46" s="248"/>
      <c r="C46" s="244"/>
      <c r="D46" s="244"/>
      <c r="E46" s="244"/>
      <c r="F46" s="244"/>
      <c r="G46" s="1218"/>
      <c r="H46" s="1219"/>
      <c r="I46" s="1219"/>
      <c r="J46" s="1219"/>
      <c r="K46" s="1219"/>
      <c r="L46" s="1219"/>
      <c r="M46" s="1219"/>
      <c r="N46" s="1219"/>
      <c r="O46" s="1220"/>
    </row>
    <row r="47" spans="2:17" ht="13.5" x14ac:dyDescent="0.15">
      <c r="B47" s="248"/>
      <c r="C47" s="244"/>
      <c r="D47" s="244"/>
      <c r="E47" s="244"/>
      <c r="F47" s="244"/>
      <c r="G47" s="1221"/>
      <c r="H47" s="1222"/>
      <c r="I47" s="1222"/>
      <c r="J47" s="1222"/>
      <c r="K47" s="1222"/>
      <c r="L47" s="1222"/>
      <c r="M47" s="1222"/>
      <c r="N47" s="1222"/>
      <c r="O47" s="1223"/>
    </row>
    <row r="48" spans="2:17" ht="13.5" x14ac:dyDescent="0.15">
      <c r="B48" s="248"/>
      <c r="C48" s="244"/>
      <c r="D48" s="244"/>
      <c r="E48" s="244"/>
      <c r="F48" s="244"/>
      <c r="G48" s="244"/>
      <c r="H48" s="363"/>
      <c r="I48" s="363"/>
      <c r="J48" s="363"/>
    </row>
    <row r="49" spans="1:17" ht="13.5" x14ac:dyDescent="0.15">
      <c r="B49" s="248"/>
      <c r="C49" s="244"/>
      <c r="D49" s="244"/>
      <c r="E49" s="244"/>
      <c r="F49" s="244"/>
      <c r="G49" s="243" t="s">
        <v>554</v>
      </c>
    </row>
    <row r="50" spans="1:17" ht="13.5" x14ac:dyDescent="0.15">
      <c r="B50" s="248"/>
      <c r="C50" s="244"/>
      <c r="D50" s="244"/>
      <c r="E50" s="244"/>
      <c r="F50" s="244"/>
      <c r="G50" s="1224"/>
      <c r="H50" s="1225"/>
      <c r="I50" s="1225"/>
      <c r="J50" s="1226"/>
      <c r="K50" s="345" t="s">
        <v>516</v>
      </c>
      <c r="L50" s="345" t="s">
        <v>517</v>
      </c>
      <c r="M50" s="345" t="s">
        <v>518</v>
      </c>
      <c r="N50" s="345" t="s">
        <v>519</v>
      </c>
      <c r="O50" s="345" t="s">
        <v>520</v>
      </c>
    </row>
    <row r="51" spans="1:17" ht="13.5" x14ac:dyDescent="0.15">
      <c r="B51" s="248"/>
      <c r="C51" s="244"/>
      <c r="D51" s="244"/>
      <c r="E51" s="244"/>
      <c r="F51" s="244"/>
      <c r="G51" s="1227" t="s">
        <v>549</v>
      </c>
      <c r="H51" s="1228"/>
      <c r="I51" s="1233" t="s">
        <v>547</v>
      </c>
      <c r="J51" s="1233"/>
      <c r="K51" s="1235"/>
      <c r="L51" s="1235"/>
      <c r="M51" s="1235"/>
      <c r="N51" s="1235"/>
      <c r="O51" s="1235"/>
    </row>
    <row r="52" spans="1:17" ht="13.5" x14ac:dyDescent="0.15">
      <c r="B52" s="248"/>
      <c r="C52" s="244"/>
      <c r="D52" s="244"/>
      <c r="E52" s="244"/>
      <c r="F52" s="244"/>
      <c r="G52" s="1229"/>
      <c r="H52" s="1230"/>
      <c r="I52" s="1234"/>
      <c r="J52" s="1234"/>
      <c r="K52" s="1236"/>
      <c r="L52" s="1236"/>
      <c r="M52" s="1236"/>
      <c r="N52" s="1236"/>
      <c r="O52" s="1236"/>
    </row>
    <row r="53" spans="1:17" ht="13.5" x14ac:dyDescent="0.15">
      <c r="A53" s="355"/>
      <c r="B53" s="248"/>
      <c r="C53" s="244"/>
      <c r="D53" s="244"/>
      <c r="E53" s="244"/>
      <c r="F53" s="244"/>
      <c r="G53" s="1229"/>
      <c r="H53" s="1230"/>
      <c r="I53" s="1237" t="s">
        <v>553</v>
      </c>
      <c r="J53" s="1237"/>
      <c r="K53" s="1244"/>
      <c r="L53" s="1244"/>
      <c r="M53" s="1244"/>
      <c r="N53" s="1244"/>
      <c r="O53" s="1244"/>
    </row>
    <row r="54" spans="1:17" ht="13.5" x14ac:dyDescent="0.15">
      <c r="A54" s="355"/>
      <c r="B54" s="248"/>
      <c r="C54" s="244"/>
      <c r="D54" s="244"/>
      <c r="E54" s="244"/>
      <c r="F54" s="244"/>
      <c r="G54" s="1231"/>
      <c r="H54" s="1232"/>
      <c r="I54" s="1237"/>
      <c r="J54" s="1237"/>
      <c r="K54" s="1245"/>
      <c r="L54" s="1245"/>
      <c r="M54" s="1245"/>
      <c r="N54" s="1245"/>
      <c r="O54" s="1245"/>
    </row>
    <row r="55" spans="1:17" ht="13.5" x14ac:dyDescent="0.15">
      <c r="A55" s="355"/>
      <c r="B55" s="248"/>
      <c r="C55" s="244"/>
      <c r="D55" s="244"/>
      <c r="E55" s="244"/>
      <c r="F55" s="244"/>
      <c r="G55" s="1238" t="s">
        <v>548</v>
      </c>
      <c r="H55" s="1239"/>
      <c r="I55" s="1237" t="s">
        <v>547</v>
      </c>
      <c r="J55" s="1237"/>
      <c r="K55" s="1235"/>
      <c r="L55" s="1235"/>
      <c r="M55" s="1235"/>
      <c r="N55" s="1235"/>
      <c r="O55" s="1235"/>
    </row>
    <row r="56" spans="1:17" ht="13.5" x14ac:dyDescent="0.15">
      <c r="A56" s="355"/>
      <c r="B56" s="248"/>
      <c r="C56" s="244"/>
      <c r="D56" s="244"/>
      <c r="E56" s="244"/>
      <c r="F56" s="244"/>
      <c r="G56" s="1240"/>
      <c r="H56" s="1241"/>
      <c r="I56" s="1237"/>
      <c r="J56" s="1237"/>
      <c r="K56" s="1236"/>
      <c r="L56" s="1236"/>
      <c r="M56" s="1236"/>
      <c r="N56" s="1236"/>
      <c r="O56" s="1236"/>
    </row>
    <row r="57" spans="1:17" s="355" customFormat="1" ht="13.5" x14ac:dyDescent="0.15">
      <c r="B57" s="356"/>
      <c r="C57" s="352"/>
      <c r="D57" s="352"/>
      <c r="E57" s="352"/>
      <c r="F57" s="352"/>
      <c r="G57" s="1240"/>
      <c r="H57" s="1241"/>
      <c r="I57" s="1246" t="s">
        <v>553</v>
      </c>
      <c r="J57" s="1246"/>
      <c r="K57" s="1244"/>
      <c r="L57" s="1244"/>
      <c r="M57" s="1244"/>
      <c r="N57" s="1244"/>
      <c r="O57" s="1244"/>
      <c r="P57" s="361"/>
      <c r="Q57" s="356"/>
    </row>
    <row r="58" spans="1:17" s="355" customFormat="1" ht="13.5" x14ac:dyDescent="0.15">
      <c r="A58" s="243"/>
      <c r="B58" s="356"/>
      <c r="C58" s="352"/>
      <c r="D58" s="352"/>
      <c r="E58" s="352"/>
      <c r="F58" s="352"/>
      <c r="G58" s="1242"/>
      <c r="H58" s="1243"/>
      <c r="I58" s="1246"/>
      <c r="J58" s="1246"/>
      <c r="K58" s="1245"/>
      <c r="L58" s="1245"/>
      <c r="M58" s="1245"/>
      <c r="N58" s="1245"/>
      <c r="O58" s="1245"/>
      <c r="P58" s="361"/>
      <c r="Q58" s="356"/>
    </row>
    <row r="59" spans="1:17" s="355" customFormat="1" ht="13.5" x14ac:dyDescent="0.15">
      <c r="A59" s="243"/>
      <c r="B59" s="356"/>
      <c r="C59" s="352"/>
      <c r="D59" s="352"/>
      <c r="E59" s="352"/>
      <c r="F59" s="352"/>
      <c r="G59" s="352"/>
      <c r="H59" s="352"/>
      <c r="I59" s="352"/>
      <c r="J59" s="352"/>
      <c r="K59" s="362"/>
      <c r="L59" s="362"/>
      <c r="M59" s="362"/>
      <c r="N59" s="362"/>
      <c r="O59" s="362"/>
      <c r="P59" s="361"/>
      <c r="Q59" s="356"/>
    </row>
    <row r="60" spans="1:17" s="355" customFormat="1" ht="13.5" x14ac:dyDescent="0.15">
      <c r="A60" s="243"/>
      <c r="B60" s="356"/>
      <c r="C60" s="352"/>
      <c r="D60" s="352"/>
      <c r="E60" s="352"/>
      <c r="F60" s="352"/>
      <c r="G60" s="352"/>
      <c r="H60" s="352"/>
      <c r="I60" s="352"/>
      <c r="J60" s="352"/>
      <c r="K60" s="362"/>
      <c r="L60" s="362"/>
      <c r="M60" s="362"/>
      <c r="N60" s="362"/>
      <c r="O60" s="362"/>
      <c r="P60" s="361"/>
      <c r="Q60" s="356"/>
    </row>
    <row r="61" spans="1:17" s="355" customFormat="1" ht="13.5" x14ac:dyDescent="0.15">
      <c r="A61" s="243"/>
      <c r="B61" s="360"/>
      <c r="C61" s="359"/>
      <c r="D61" s="359"/>
      <c r="E61" s="359"/>
      <c r="F61" s="359"/>
      <c r="G61" s="359"/>
      <c r="H61" s="359"/>
      <c r="I61" s="359"/>
      <c r="J61" s="359"/>
      <c r="K61" s="359"/>
      <c r="L61" s="359"/>
      <c r="M61" s="358"/>
      <c r="N61" s="358"/>
      <c r="O61" s="358"/>
      <c r="P61" s="357"/>
      <c r="Q61" s="356"/>
    </row>
    <row r="62" spans="1:17" ht="13.5" x14ac:dyDescent="0.15">
      <c r="B62" s="354"/>
      <c r="C62" s="354"/>
      <c r="D62" s="354"/>
      <c r="E62" s="354"/>
      <c r="F62" s="354"/>
      <c r="G62" s="354"/>
      <c r="H62" s="354"/>
      <c r="I62" s="354"/>
      <c r="J62" s="354"/>
      <c r="K62" s="354"/>
      <c r="L62" s="354"/>
      <c r="M62" s="354"/>
      <c r="N62" s="354"/>
      <c r="O62" s="354"/>
      <c r="P62" s="354"/>
      <c r="Q62" s="244"/>
    </row>
    <row r="63" spans="1:17" ht="17.25" x14ac:dyDescent="0.15">
      <c r="B63" s="307" t="s">
        <v>552</v>
      </c>
      <c r="C63" s="244"/>
      <c r="D63" s="244"/>
      <c r="E63" s="244"/>
      <c r="F63" s="244"/>
      <c r="G63" s="244"/>
      <c r="H63" s="244"/>
      <c r="I63" s="244"/>
      <c r="J63" s="244"/>
      <c r="K63" s="244"/>
      <c r="L63" s="244"/>
      <c r="M63" s="244"/>
      <c r="N63" s="244"/>
      <c r="O63" s="244"/>
    </row>
    <row r="64" spans="1:17" ht="13.5" x14ac:dyDescent="0.15">
      <c r="B64" s="248"/>
      <c r="C64" s="244"/>
      <c r="D64" s="244"/>
      <c r="E64" s="244"/>
      <c r="F64" s="244"/>
      <c r="G64" s="353" t="s">
        <v>551</v>
      </c>
      <c r="I64" s="352"/>
      <c r="J64" s="352"/>
      <c r="K64" s="352"/>
      <c r="L64" s="244"/>
      <c r="M64" s="244"/>
      <c r="N64" s="244"/>
      <c r="O64" s="244"/>
    </row>
    <row r="65" spans="2:30" ht="13.5" x14ac:dyDescent="0.15">
      <c r="B65" s="248"/>
      <c r="C65" s="244"/>
      <c r="D65" s="244"/>
      <c r="E65" s="244"/>
      <c r="F65" s="244"/>
      <c r="G65" s="1247" t="s">
        <v>557</v>
      </c>
      <c r="H65" s="1216"/>
      <c r="I65" s="1216"/>
      <c r="J65" s="1216"/>
      <c r="K65" s="1216"/>
      <c r="L65" s="1216"/>
      <c r="M65" s="1216"/>
      <c r="N65" s="1216"/>
      <c r="O65" s="1217"/>
    </row>
    <row r="66" spans="2:30" ht="13.5" x14ac:dyDescent="0.15">
      <c r="B66" s="248"/>
      <c r="C66" s="244"/>
      <c r="D66" s="244"/>
      <c r="E66" s="244"/>
      <c r="F66" s="244"/>
      <c r="G66" s="1218"/>
      <c r="H66" s="1219"/>
      <c r="I66" s="1219"/>
      <c r="J66" s="1219"/>
      <c r="K66" s="1219"/>
      <c r="L66" s="1219"/>
      <c r="M66" s="1219"/>
      <c r="N66" s="1219"/>
      <c r="O66" s="1220"/>
    </row>
    <row r="67" spans="2:30" ht="13.5" x14ac:dyDescent="0.15">
      <c r="B67" s="248"/>
      <c r="C67" s="244"/>
      <c r="D67" s="244"/>
      <c r="E67" s="244"/>
      <c r="F67" s="244"/>
      <c r="G67" s="1218"/>
      <c r="H67" s="1219"/>
      <c r="I67" s="1219"/>
      <c r="J67" s="1219"/>
      <c r="K67" s="1219"/>
      <c r="L67" s="1219"/>
      <c r="M67" s="1219"/>
      <c r="N67" s="1219"/>
      <c r="O67" s="1220"/>
    </row>
    <row r="68" spans="2:30" ht="13.5" x14ac:dyDescent="0.15">
      <c r="B68" s="248"/>
      <c r="C68" s="244"/>
      <c r="D68" s="244"/>
      <c r="E68" s="244"/>
      <c r="F68" s="244"/>
      <c r="G68" s="1218"/>
      <c r="H68" s="1219"/>
      <c r="I68" s="1219"/>
      <c r="J68" s="1219"/>
      <c r="K68" s="1219"/>
      <c r="L68" s="1219"/>
      <c r="M68" s="1219"/>
      <c r="N68" s="1219"/>
      <c r="O68" s="1220"/>
    </row>
    <row r="69" spans="2:30" ht="13.5" x14ac:dyDescent="0.15">
      <c r="B69" s="248"/>
      <c r="C69" s="244"/>
      <c r="D69" s="244"/>
      <c r="E69" s="244"/>
      <c r="F69" s="244"/>
      <c r="G69" s="1221"/>
      <c r="H69" s="1222"/>
      <c r="I69" s="1222"/>
      <c r="J69" s="1222"/>
      <c r="K69" s="1222"/>
      <c r="L69" s="1222"/>
      <c r="M69" s="1222"/>
      <c r="N69" s="1222"/>
      <c r="O69" s="1223"/>
    </row>
    <row r="70" spans="2:30" ht="13.5" x14ac:dyDescent="0.15">
      <c r="B70" s="248"/>
      <c r="C70" s="244"/>
      <c r="D70" s="244"/>
      <c r="E70" s="244"/>
      <c r="F70" s="244"/>
      <c r="G70" s="244"/>
      <c r="H70" s="351"/>
      <c r="I70" s="351"/>
      <c r="J70" s="348"/>
      <c r="K70" s="348"/>
      <c r="L70" s="347"/>
      <c r="M70" s="348"/>
      <c r="N70" s="347"/>
      <c r="O70" s="346"/>
    </row>
    <row r="71" spans="2:30" ht="13.5" x14ac:dyDescent="0.15">
      <c r="B71" s="248"/>
      <c r="C71" s="244"/>
      <c r="D71" s="244"/>
      <c r="E71" s="244"/>
      <c r="F71" s="244"/>
      <c r="G71" s="350" t="s">
        <v>550</v>
      </c>
      <c r="I71" s="349"/>
      <c r="J71" s="348"/>
      <c r="K71" s="348"/>
      <c r="L71" s="347"/>
      <c r="M71" s="348"/>
      <c r="N71" s="347"/>
      <c r="O71" s="346"/>
    </row>
    <row r="72" spans="2:30" ht="13.5" x14ac:dyDescent="0.15">
      <c r="B72" s="248"/>
      <c r="C72" s="244"/>
      <c r="D72" s="244"/>
      <c r="E72" s="244"/>
      <c r="F72" s="244"/>
      <c r="G72" s="1224"/>
      <c r="H72" s="1225"/>
      <c r="I72" s="1225"/>
      <c r="J72" s="1226"/>
      <c r="K72" s="345" t="s">
        <v>516</v>
      </c>
      <c r="L72" s="345" t="s">
        <v>517</v>
      </c>
      <c r="M72" s="345" t="s">
        <v>518</v>
      </c>
      <c r="N72" s="345" t="s">
        <v>519</v>
      </c>
      <c r="O72" s="345" t="s">
        <v>520</v>
      </c>
    </row>
    <row r="73" spans="2:30" ht="13.5" x14ac:dyDescent="0.15">
      <c r="B73" s="248"/>
      <c r="C73" s="244"/>
      <c r="D73" s="244"/>
      <c r="E73" s="244"/>
      <c r="F73" s="244"/>
      <c r="G73" s="1227" t="s">
        <v>549</v>
      </c>
      <c r="H73" s="1228"/>
      <c r="I73" s="1233" t="s">
        <v>547</v>
      </c>
      <c r="J73" s="1233"/>
      <c r="K73" s="1248">
        <v>29.8</v>
      </c>
      <c r="L73" s="1248">
        <v>28.6</v>
      </c>
      <c r="M73" s="1236">
        <v>8.6</v>
      </c>
      <c r="N73" s="1236">
        <v>36.200000000000003</v>
      </c>
      <c r="O73" s="1236">
        <v>38.6</v>
      </c>
      <c r="S73" s="243">
        <v>9.9</v>
      </c>
    </row>
    <row r="74" spans="2:30" ht="13.5" x14ac:dyDescent="0.15">
      <c r="B74" s="248"/>
      <c r="C74" s="244"/>
      <c r="D74" s="244"/>
      <c r="E74" s="244"/>
      <c r="F74" s="244"/>
      <c r="G74" s="1229"/>
      <c r="H74" s="1230"/>
      <c r="I74" s="1234"/>
      <c r="J74" s="1234"/>
      <c r="K74" s="1248"/>
      <c r="L74" s="1248"/>
      <c r="M74" s="1236"/>
      <c r="N74" s="1236"/>
      <c r="O74" s="1236"/>
    </row>
    <row r="75" spans="2:30" ht="13.5" x14ac:dyDescent="0.15">
      <c r="B75" s="248"/>
      <c r="C75" s="244"/>
      <c r="D75" s="244"/>
      <c r="E75" s="244"/>
      <c r="F75" s="244"/>
      <c r="G75" s="1229"/>
      <c r="H75" s="1230"/>
      <c r="I75" s="1237" t="s">
        <v>546</v>
      </c>
      <c r="J75" s="1237"/>
      <c r="K75" s="1249">
        <v>10</v>
      </c>
      <c r="L75" s="1249">
        <v>8.8000000000000007</v>
      </c>
      <c r="M75" s="1249">
        <v>8.3000000000000007</v>
      </c>
      <c r="N75" s="1249">
        <v>8.1999999999999993</v>
      </c>
      <c r="O75" s="1249">
        <v>8.3000000000000007</v>
      </c>
      <c r="U75" s="243">
        <v>81.2</v>
      </c>
      <c r="W75" s="243">
        <v>87.2</v>
      </c>
      <c r="Y75" s="243">
        <v>99.8</v>
      </c>
      <c r="AA75" s="243">
        <v>109.5</v>
      </c>
      <c r="AC75" s="243">
        <v>115.2</v>
      </c>
    </row>
    <row r="76" spans="2:30" ht="13.5" x14ac:dyDescent="0.15">
      <c r="B76" s="248"/>
      <c r="C76" s="244"/>
      <c r="D76" s="244"/>
      <c r="E76" s="244"/>
      <c r="F76" s="244"/>
      <c r="G76" s="1231"/>
      <c r="H76" s="1232"/>
      <c r="I76" s="1237"/>
      <c r="J76" s="1237"/>
      <c r="K76" s="1245"/>
      <c r="L76" s="1245"/>
      <c r="M76" s="1245"/>
      <c r="N76" s="1245"/>
      <c r="O76" s="1245"/>
    </row>
    <row r="77" spans="2:30" ht="13.5" x14ac:dyDescent="0.15">
      <c r="B77" s="248"/>
      <c r="C77" s="244"/>
      <c r="D77" s="244"/>
      <c r="E77" s="244"/>
      <c r="F77" s="244"/>
      <c r="G77" s="1238" t="s">
        <v>548</v>
      </c>
      <c r="H77" s="1239"/>
      <c r="I77" s="1237" t="s">
        <v>547</v>
      </c>
      <c r="J77" s="1237"/>
      <c r="K77" s="1248">
        <v>40.200000000000003</v>
      </c>
      <c r="L77" s="1248">
        <v>30.7</v>
      </c>
      <c r="M77" s="1236">
        <v>22.3</v>
      </c>
      <c r="N77" s="1236">
        <v>20.3</v>
      </c>
      <c r="O77" s="1236">
        <v>13</v>
      </c>
      <c r="R77" s="243">
        <v>12.3</v>
      </c>
      <c r="T77" s="243">
        <v>11.1</v>
      </c>
    </row>
    <row r="78" spans="2:30" ht="13.5" x14ac:dyDescent="0.15">
      <c r="B78" s="248"/>
      <c r="C78" s="244"/>
      <c r="D78" s="244"/>
      <c r="E78" s="244"/>
      <c r="F78" s="244"/>
      <c r="G78" s="1240"/>
      <c r="H78" s="1241"/>
      <c r="I78" s="1237"/>
      <c r="J78" s="1237"/>
      <c r="K78" s="1248"/>
      <c r="L78" s="1248"/>
      <c r="M78" s="1236"/>
      <c r="N78" s="1236"/>
      <c r="O78" s="1236"/>
    </row>
    <row r="79" spans="2:30" ht="13.5" x14ac:dyDescent="0.15">
      <c r="B79" s="248"/>
      <c r="C79" s="244"/>
      <c r="D79" s="244"/>
      <c r="E79" s="244"/>
      <c r="F79" s="244"/>
      <c r="G79" s="1240"/>
      <c r="H79" s="1241"/>
      <c r="I79" s="1250" t="s">
        <v>546</v>
      </c>
      <c r="J79" s="1246"/>
      <c r="K79" s="1251">
        <v>10.1</v>
      </c>
      <c r="L79" s="1251">
        <v>9.1999999999999993</v>
      </c>
      <c r="M79" s="1251">
        <v>8.5</v>
      </c>
      <c r="N79" s="1251">
        <v>7.7</v>
      </c>
      <c r="O79" s="1251">
        <v>6.8</v>
      </c>
      <c r="V79" s="243">
        <v>53.5</v>
      </c>
      <c r="X79" s="243">
        <v>48.2</v>
      </c>
      <c r="Z79" s="243">
        <v>34.200000000000003</v>
      </c>
      <c r="AB79" s="243">
        <v>30.3</v>
      </c>
      <c r="AD79" s="243">
        <v>28.9</v>
      </c>
    </row>
    <row r="80" spans="2:30" ht="13.5" x14ac:dyDescent="0.15">
      <c r="B80" s="248"/>
      <c r="C80" s="244"/>
      <c r="D80" s="244"/>
      <c r="E80" s="244"/>
      <c r="F80" s="244"/>
      <c r="G80" s="1242"/>
      <c r="H80" s="1243"/>
      <c r="I80" s="1246"/>
      <c r="J80" s="1246"/>
      <c r="K80" s="1251"/>
      <c r="L80" s="1251"/>
      <c r="M80" s="1251"/>
      <c r="N80" s="1251"/>
      <c r="O80" s="1251"/>
    </row>
    <row r="81" spans="2:17" ht="13.5" x14ac:dyDescent="0.15">
      <c r="B81" s="248"/>
      <c r="C81" s="244"/>
      <c r="D81" s="244"/>
      <c r="E81" s="244"/>
      <c r="F81" s="244"/>
      <c r="G81" s="244"/>
      <c r="H81" s="244"/>
      <c r="I81" s="244"/>
      <c r="J81" s="244"/>
      <c r="K81" s="344"/>
      <c r="L81" s="244"/>
      <c r="M81" s="244"/>
      <c r="N81" s="244"/>
      <c r="O81" s="244"/>
    </row>
    <row r="82" spans="2:17" ht="17.25" x14ac:dyDescent="0.15">
      <c r="B82" s="248"/>
      <c r="C82" s="244"/>
      <c r="D82" s="244"/>
      <c r="E82" s="244"/>
      <c r="F82" s="244"/>
      <c r="G82" s="244"/>
      <c r="H82" s="244"/>
      <c r="I82" s="244"/>
      <c r="J82" s="244"/>
      <c r="K82" s="343"/>
      <c r="L82" s="343"/>
      <c r="M82" s="343"/>
      <c r="N82" s="343"/>
      <c r="O82" s="343"/>
    </row>
    <row r="83" spans="2:17" ht="13.5" x14ac:dyDescent="0.15">
      <c r="B83" s="340"/>
      <c r="C83" s="306"/>
      <c r="D83" s="306"/>
      <c r="E83" s="306"/>
      <c r="F83" s="306"/>
      <c r="G83" s="306"/>
      <c r="H83" s="306"/>
      <c r="I83" s="306"/>
      <c r="J83" s="306"/>
      <c r="K83" s="306"/>
      <c r="L83" s="306"/>
      <c r="M83" s="306"/>
      <c r="N83" s="306"/>
      <c r="O83" s="306"/>
      <c r="P83" s="341"/>
    </row>
    <row r="84" spans="2:17" ht="13.5" x14ac:dyDescent="0.15">
      <c r="H84" s="244"/>
      <c r="I84" s="244"/>
      <c r="J84" s="244"/>
      <c r="K84" s="244"/>
      <c r="L84" s="244"/>
      <c r="M84" s="244"/>
      <c r="N84" s="244"/>
      <c r="O84" s="244"/>
      <c r="P84" s="244"/>
      <c r="Q84" s="244"/>
    </row>
    <row r="85" spans="2:17" ht="13.5" x14ac:dyDescent="0.15">
      <c r="B85" s="244"/>
      <c r="C85" s="244"/>
      <c r="D85" s="244"/>
      <c r="E85" s="244"/>
      <c r="F85" s="244"/>
      <c r="G85" s="244"/>
      <c r="H85" s="244"/>
      <c r="I85" s="244"/>
      <c r="J85" s="244"/>
      <c r="K85" s="244"/>
      <c r="L85" s="244"/>
      <c r="M85" s="244"/>
      <c r="N85" s="244"/>
      <c r="O85" s="244"/>
      <c r="P85" s="244"/>
      <c r="Q85" s="244"/>
    </row>
    <row r="86" spans="2:17" ht="13.5" hidden="1" x14ac:dyDescent="0.15">
      <c r="B86" s="244"/>
      <c r="C86" s="244"/>
      <c r="D86" s="244"/>
      <c r="E86" s="244"/>
      <c r="F86" s="244"/>
      <c r="G86" s="244"/>
      <c r="H86" s="244"/>
      <c r="I86" s="244"/>
      <c r="J86" s="244"/>
      <c r="K86" s="244"/>
      <c r="L86" s="244"/>
      <c r="M86" s="244"/>
      <c r="N86" s="244"/>
      <c r="O86" s="244"/>
      <c r="P86" s="244"/>
      <c r="Q86" s="244"/>
    </row>
    <row r="87" spans="2:17" ht="13.5" hidden="1" x14ac:dyDescent="0.15">
      <c r="B87" s="244"/>
      <c r="C87" s="244"/>
      <c r="D87" s="244"/>
      <c r="E87" s="244"/>
      <c r="F87" s="244"/>
      <c r="G87" s="244"/>
      <c r="H87" s="244"/>
      <c r="I87" s="244"/>
      <c r="J87" s="244"/>
      <c r="K87" s="342"/>
      <c r="L87" s="244"/>
      <c r="M87" s="244"/>
      <c r="N87" s="244"/>
      <c r="O87" s="244"/>
      <c r="P87" s="244"/>
      <c r="Q87" s="244"/>
    </row>
    <row r="88" spans="2:17" ht="13.5" hidden="1" x14ac:dyDescent="0.15">
      <c r="B88" s="244"/>
      <c r="C88" s="244"/>
      <c r="D88" s="244"/>
      <c r="E88" s="244"/>
      <c r="F88" s="244"/>
      <c r="G88" s="244"/>
      <c r="H88" s="244"/>
      <c r="I88" s="244"/>
      <c r="J88" s="244"/>
      <c r="K88" s="244"/>
      <c r="L88" s="244"/>
      <c r="M88" s="244"/>
      <c r="N88" s="244"/>
      <c r="O88" s="244"/>
      <c r="P88" s="244"/>
      <c r="Q88" s="244"/>
    </row>
    <row r="89" spans="2:17" ht="13.5" hidden="1" x14ac:dyDescent="0.15">
      <c r="B89" s="244"/>
      <c r="C89" s="244"/>
      <c r="D89" s="244"/>
      <c r="E89" s="244"/>
      <c r="F89" s="244"/>
      <c r="G89" s="244"/>
      <c r="H89" s="244"/>
      <c r="I89" s="244"/>
      <c r="J89" s="244"/>
      <c r="K89" s="244"/>
      <c r="L89" s="244"/>
      <c r="M89" s="244"/>
      <c r="N89" s="244"/>
      <c r="O89" s="244"/>
      <c r="P89" s="244"/>
      <c r="Q89" s="244"/>
    </row>
    <row r="90" spans="2:17" ht="13.5" hidden="1" x14ac:dyDescent="0.15">
      <c r="B90" s="244"/>
      <c r="C90" s="244"/>
      <c r="D90" s="244"/>
      <c r="E90" s="244"/>
      <c r="F90" s="244"/>
      <c r="G90" s="244"/>
      <c r="H90" s="244"/>
      <c r="I90" s="244"/>
      <c r="J90" s="244"/>
      <c r="K90" s="244"/>
      <c r="L90" s="244"/>
      <c r="M90" s="244"/>
      <c r="N90" s="244"/>
      <c r="O90" s="244"/>
      <c r="P90" s="244"/>
      <c r="Q90" s="244"/>
    </row>
    <row r="91" spans="2:17" ht="13.5"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8" width="9.125" style="242"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8" width="9.125" style="242"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515</v>
      </c>
      <c r="G2" s="111"/>
      <c r="H2" s="112"/>
    </row>
    <row r="3" spans="1:8" x14ac:dyDescent="0.15">
      <c r="A3" s="108" t="s">
        <v>508</v>
      </c>
      <c r="B3" s="113"/>
      <c r="C3" s="114"/>
      <c r="D3" s="115">
        <v>57467</v>
      </c>
      <c r="E3" s="116"/>
      <c r="F3" s="117">
        <v>42839</v>
      </c>
      <c r="G3" s="118"/>
      <c r="H3" s="119"/>
    </row>
    <row r="4" spans="1:8" x14ac:dyDescent="0.15">
      <c r="A4" s="120"/>
      <c r="B4" s="121"/>
      <c r="C4" s="122"/>
      <c r="D4" s="123">
        <v>33823</v>
      </c>
      <c r="E4" s="124"/>
      <c r="F4" s="125">
        <v>22027</v>
      </c>
      <c r="G4" s="126"/>
      <c r="H4" s="127"/>
    </row>
    <row r="5" spans="1:8" x14ac:dyDescent="0.15">
      <c r="A5" s="108" t="s">
        <v>510</v>
      </c>
      <c r="B5" s="113"/>
      <c r="C5" s="114"/>
      <c r="D5" s="115">
        <v>53238</v>
      </c>
      <c r="E5" s="116"/>
      <c r="F5" s="117">
        <v>46819</v>
      </c>
      <c r="G5" s="118"/>
      <c r="H5" s="119"/>
    </row>
    <row r="6" spans="1:8" x14ac:dyDescent="0.15">
      <c r="A6" s="120"/>
      <c r="B6" s="121"/>
      <c r="C6" s="122"/>
      <c r="D6" s="123">
        <v>28789</v>
      </c>
      <c r="E6" s="124"/>
      <c r="F6" s="125">
        <v>24121</v>
      </c>
      <c r="G6" s="126"/>
      <c r="H6" s="127"/>
    </row>
    <row r="7" spans="1:8" x14ac:dyDescent="0.15">
      <c r="A7" s="108" t="s">
        <v>511</v>
      </c>
      <c r="B7" s="113"/>
      <c r="C7" s="114"/>
      <c r="D7" s="115">
        <v>37814</v>
      </c>
      <c r="E7" s="116"/>
      <c r="F7" s="117">
        <v>53270</v>
      </c>
      <c r="G7" s="118"/>
      <c r="H7" s="119"/>
    </row>
    <row r="8" spans="1:8" x14ac:dyDescent="0.15">
      <c r="A8" s="120"/>
      <c r="B8" s="121"/>
      <c r="C8" s="122"/>
      <c r="D8" s="123">
        <v>28160</v>
      </c>
      <c r="E8" s="124"/>
      <c r="F8" s="125">
        <v>24316</v>
      </c>
      <c r="G8" s="126"/>
      <c r="H8" s="127"/>
    </row>
    <row r="9" spans="1:8" x14ac:dyDescent="0.15">
      <c r="A9" s="108" t="s">
        <v>512</v>
      </c>
      <c r="B9" s="113"/>
      <c r="C9" s="114"/>
      <c r="D9" s="115">
        <v>95450</v>
      </c>
      <c r="E9" s="116"/>
      <c r="F9" s="117">
        <v>53292</v>
      </c>
      <c r="G9" s="118"/>
      <c r="H9" s="119"/>
    </row>
    <row r="10" spans="1:8" x14ac:dyDescent="0.15">
      <c r="A10" s="120"/>
      <c r="B10" s="121"/>
      <c r="C10" s="122"/>
      <c r="D10" s="123">
        <v>76805</v>
      </c>
      <c r="E10" s="124"/>
      <c r="F10" s="125">
        <v>28900</v>
      </c>
      <c r="G10" s="126"/>
      <c r="H10" s="127"/>
    </row>
    <row r="11" spans="1:8" x14ac:dyDescent="0.15">
      <c r="A11" s="108" t="s">
        <v>513</v>
      </c>
      <c r="B11" s="113"/>
      <c r="C11" s="114"/>
      <c r="D11" s="115">
        <v>88843</v>
      </c>
      <c r="E11" s="116"/>
      <c r="F11" s="117">
        <v>49919</v>
      </c>
      <c r="G11" s="118"/>
      <c r="H11" s="119"/>
    </row>
    <row r="12" spans="1:8" x14ac:dyDescent="0.15">
      <c r="A12" s="120"/>
      <c r="B12" s="121"/>
      <c r="C12" s="128"/>
      <c r="D12" s="123">
        <v>52994</v>
      </c>
      <c r="E12" s="124"/>
      <c r="F12" s="125">
        <v>26398</v>
      </c>
      <c r="G12" s="126"/>
      <c r="H12" s="127"/>
    </row>
    <row r="13" spans="1:8" x14ac:dyDescent="0.15">
      <c r="A13" s="108"/>
      <c r="B13" s="113"/>
      <c r="C13" s="129"/>
      <c r="D13" s="130">
        <v>66562</v>
      </c>
      <c r="E13" s="131"/>
      <c r="F13" s="132">
        <v>49228</v>
      </c>
      <c r="G13" s="133"/>
      <c r="H13" s="119"/>
    </row>
    <row r="14" spans="1:8" x14ac:dyDescent="0.15">
      <c r="A14" s="120"/>
      <c r="B14" s="121"/>
      <c r="C14" s="122"/>
      <c r="D14" s="123">
        <v>44114</v>
      </c>
      <c r="E14" s="124"/>
      <c r="F14" s="125">
        <v>25152</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2.1800000000000002</v>
      </c>
      <c r="C19" s="134">
        <f>ROUND(VALUE(SUBSTITUTE(実質収支比率等に係る経年分析!G$48,"▲","-")),2)</f>
        <v>1.53</v>
      </c>
      <c r="D19" s="134">
        <f>ROUND(VALUE(SUBSTITUTE(実質収支比率等に係る経年分析!H$48,"▲","-")),2)</f>
        <v>2.86</v>
      </c>
      <c r="E19" s="134">
        <f>ROUND(VALUE(SUBSTITUTE(実質収支比率等に係る経年分析!I$48,"▲","-")),2)</f>
        <v>3.48</v>
      </c>
      <c r="F19" s="134">
        <f>ROUND(VALUE(SUBSTITUTE(実質収支比率等に係る経年分析!J$48,"▲","-")),2)</f>
        <v>3.27</v>
      </c>
    </row>
    <row r="20" spans="1:11" x14ac:dyDescent="0.15">
      <c r="A20" s="134" t="s">
        <v>43</v>
      </c>
      <c r="B20" s="134">
        <f>ROUND(VALUE(SUBSTITUTE(実質収支比率等に係る経年分析!F$47,"▲","-")),2)</f>
        <v>14.4</v>
      </c>
      <c r="C20" s="134">
        <f>ROUND(VALUE(SUBSTITUTE(実質収支比率等に係る経年分析!G$47,"▲","-")),2)</f>
        <v>14.56</v>
      </c>
      <c r="D20" s="134">
        <f>ROUND(VALUE(SUBSTITUTE(実質収支比率等に係る経年分析!H$47,"▲","-")),2)</f>
        <v>15.28</v>
      </c>
      <c r="E20" s="134">
        <f>ROUND(VALUE(SUBSTITUTE(実質収支比率等に係る経年分析!I$47,"▲","-")),2)</f>
        <v>15.05</v>
      </c>
      <c r="F20" s="134">
        <f>ROUND(VALUE(SUBSTITUTE(実質収支比率等に係る経年分析!J$47,"▲","-")),2)</f>
        <v>14.71</v>
      </c>
    </row>
    <row r="21" spans="1:11" x14ac:dyDescent="0.15">
      <c r="A21" s="134" t="s">
        <v>44</v>
      </c>
      <c r="B21" s="134">
        <f>IF(ISNUMBER(VALUE(SUBSTITUTE(実質収支比率等に係る経年分析!F$49,"▲","-"))),ROUND(VALUE(SUBSTITUTE(実質収支比率等に係る経年分析!F$49,"▲","-")),2),NA())</f>
        <v>1.96</v>
      </c>
      <c r="C21" s="134">
        <f>IF(ISNUMBER(VALUE(SUBSTITUTE(実質収支比率等に係る経年分析!G$49,"▲","-"))),ROUND(VALUE(SUBSTITUTE(実質収支比率等に係る経年分析!G$49,"▲","-")),2),NA())</f>
        <v>-0.55000000000000004</v>
      </c>
      <c r="D21" s="134">
        <f>IF(ISNUMBER(VALUE(SUBSTITUTE(実質収支比率等に係る経年分析!H$49,"▲","-"))),ROUND(VALUE(SUBSTITUTE(実質収支比率等に係る経年分析!H$49,"▲","-")),2),NA())</f>
        <v>2.3199999999999998</v>
      </c>
      <c r="E21" s="134">
        <f>IF(ISNUMBER(VALUE(SUBSTITUTE(実質収支比率等に係る経年分析!I$49,"▲","-"))),ROUND(VALUE(SUBSTITUTE(実質収支比率等に係る経年分析!I$49,"▲","-")),2),NA())</f>
        <v>0.15</v>
      </c>
      <c r="F21" s="134">
        <f>IF(ISNUMBER(VALUE(SUBSTITUTE(実質収支比率等に係る経年分析!J$49,"▲","-"))),ROUND(VALUE(SUBSTITUTE(実質収支比率等に係る経年分析!J$49,"▲","-")),2),NA())</f>
        <v>-0.13</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0.09</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7.0000000000000007E-2</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v>
      </c>
    </row>
    <row r="32" spans="1:11" x14ac:dyDescent="0.15">
      <c r="A32" s="135" t="str">
        <f>IF(連結実質赤字比率に係る赤字・黒字の構成分析!C$38="",NA(),連結実質赤字比率に係る赤字・黒字の構成分析!C$38)</f>
        <v>土地造成事業特別会計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1.1100000000000001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1.1100000000000001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1.46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0.13</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0.85</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2.17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1.53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2.85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3.47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3.26</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4.24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4.34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4.51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5.05</v>
      </c>
    </row>
    <row r="36" spans="1:16" x14ac:dyDescent="0.15">
      <c r="A36" s="135" t="str">
        <f>IF(連結実質赤字比率に係る赤字・黒字の構成分析!C$34="",NA(),連結実質赤字比率に係る赤字・黒字の構成分析!C$34)</f>
        <v>国民健康保険特別会計</v>
      </c>
      <c r="B36" s="135">
        <f>IF(ROUND(VALUE(SUBSTITUTE(連結実質赤字比率に係る赤字・黒字の構成分析!F$34,"▲", "-")), 2) &lt; 0, ABS(ROUND(VALUE(SUBSTITUTE(連結実質赤字比率に係る赤字・黒字の構成分析!F$34,"▲", "-")), 2)), NA())</f>
        <v>0.78</v>
      </c>
      <c r="C36" s="135" t="e">
        <f>IF(ROUND(VALUE(SUBSTITUTE(連結実質赤字比率に係る赤字・黒字の構成分析!F$34,"▲", "-")), 2) &gt;= 0, ABS(ROUND(VALUE(SUBSTITUTE(連結実質赤字比率に係る赤字・黒字の構成分析!F$34,"▲", "-")), 2)), NA())</f>
        <v>#N/A</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0.85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0.45</v>
      </c>
      <c r="H36" s="135">
        <f>IF(ROUND(VALUE(SUBSTITUTE(連結実質赤字比率に係る赤字・黒字の構成分析!I$34,"▲", "-")), 2) &lt; 0, ABS(ROUND(VALUE(SUBSTITUTE(連結実質赤字比率に係る赤字・黒字の構成分析!I$34,"▲", "-")), 2)), NA())</f>
        <v>0.54</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1.39</v>
      </c>
      <c r="K36" s="135" t="e">
        <f>IF(ROUND(VALUE(SUBSTITUTE(連結実質赤字比率に係る赤字・黒字の構成分析!J$34,"▲", "-")), 2) &gt;= 0, ABS(ROUND(VALUE(SUBSTITUTE(連結実質赤字比率に係る赤字・黒字の構成分析!J$34,"▲", "-")), 2)), NA())</f>
        <v>#N/A</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1023</v>
      </c>
      <c r="E42" s="136"/>
      <c r="F42" s="136"/>
      <c r="G42" s="136">
        <f>'実質公債費比率（分子）の構造'!L$52</f>
        <v>983</v>
      </c>
      <c r="H42" s="136"/>
      <c r="I42" s="136"/>
      <c r="J42" s="136">
        <f>'実質公債費比率（分子）の構造'!M$52</f>
        <v>1041</v>
      </c>
      <c r="K42" s="136"/>
      <c r="L42" s="136"/>
      <c r="M42" s="136">
        <f>'実質公債費比率（分子）の構造'!N$52</f>
        <v>1050</v>
      </c>
      <c r="N42" s="136"/>
      <c r="O42" s="136"/>
      <c r="P42" s="136">
        <f>'実質公債費比率（分子）の構造'!O$52</f>
        <v>1067</v>
      </c>
    </row>
    <row r="43" spans="1:16" x14ac:dyDescent="0.15">
      <c r="A43" s="136" t="s">
        <v>18</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36</v>
      </c>
      <c r="C44" s="136"/>
      <c r="D44" s="136"/>
      <c r="E44" s="136">
        <f>'実質公債費比率（分子）の構造'!L$50</f>
        <v>38</v>
      </c>
      <c r="F44" s="136"/>
      <c r="G44" s="136"/>
      <c r="H44" s="136">
        <f>'実質公債費比率（分子）の構造'!M$50</f>
        <v>18</v>
      </c>
      <c r="I44" s="136"/>
      <c r="J44" s="136"/>
      <c r="K44" s="136">
        <f>'実質公債費比率（分子）の構造'!N$50</f>
        <v>17</v>
      </c>
      <c r="L44" s="136"/>
      <c r="M44" s="136"/>
      <c r="N44" s="136">
        <f>'実質公債費比率（分子）の構造'!O$50</f>
        <v>14</v>
      </c>
      <c r="O44" s="136"/>
      <c r="P44" s="136"/>
    </row>
    <row r="45" spans="1:16" x14ac:dyDescent="0.15">
      <c r="A45" s="136" t="s">
        <v>53</v>
      </c>
      <c r="B45" s="136">
        <f>'実質公債費比率（分子）の構造'!K$49</f>
        <v>94</v>
      </c>
      <c r="C45" s="136"/>
      <c r="D45" s="136"/>
      <c r="E45" s="136">
        <f>'実質公債費比率（分子）の構造'!L$49</f>
        <v>99</v>
      </c>
      <c r="F45" s="136"/>
      <c r="G45" s="136"/>
      <c r="H45" s="136">
        <f>'実質公債費比率（分子）の構造'!M$49</f>
        <v>97</v>
      </c>
      <c r="I45" s="136"/>
      <c r="J45" s="136"/>
      <c r="K45" s="136">
        <f>'実質公債費比率（分子）の構造'!N$49</f>
        <v>86</v>
      </c>
      <c r="L45" s="136"/>
      <c r="M45" s="136"/>
      <c r="N45" s="136">
        <f>'実質公債費比率（分子）の構造'!O$49</f>
        <v>87</v>
      </c>
      <c r="O45" s="136"/>
      <c r="P45" s="136"/>
    </row>
    <row r="46" spans="1:16" x14ac:dyDescent="0.15">
      <c r="A46" s="136" t="s">
        <v>54</v>
      </c>
      <c r="B46" s="136">
        <f>'実質公債費比率（分子）の構造'!K$48</f>
        <v>302</v>
      </c>
      <c r="C46" s="136"/>
      <c r="D46" s="136"/>
      <c r="E46" s="136">
        <f>'実質公債費比率（分子）の構造'!L$48</f>
        <v>328</v>
      </c>
      <c r="F46" s="136"/>
      <c r="G46" s="136"/>
      <c r="H46" s="136">
        <f>'実質公債費比率（分子）の構造'!M$48</f>
        <v>380</v>
      </c>
      <c r="I46" s="136"/>
      <c r="J46" s="136"/>
      <c r="K46" s="136">
        <f>'実質公債費比率（分子）の構造'!N$48</f>
        <v>370</v>
      </c>
      <c r="L46" s="136"/>
      <c r="M46" s="136"/>
      <c r="N46" s="136">
        <f>'実質公債費比率（分子）の構造'!O$48</f>
        <v>465</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1047</v>
      </c>
      <c r="C49" s="136"/>
      <c r="D49" s="136"/>
      <c r="E49" s="136">
        <f>'実質公債費比率（分子）の構造'!L$45</f>
        <v>1033</v>
      </c>
      <c r="F49" s="136"/>
      <c r="G49" s="136"/>
      <c r="H49" s="136">
        <f>'実質公債費比率（分子）の構造'!M$45</f>
        <v>1024</v>
      </c>
      <c r="I49" s="136"/>
      <c r="J49" s="136"/>
      <c r="K49" s="136">
        <f>'実質公債費比率（分子）の構造'!N$45</f>
        <v>1029</v>
      </c>
      <c r="L49" s="136"/>
      <c r="M49" s="136"/>
      <c r="N49" s="136">
        <f>'実質公債費比率（分子）の構造'!O$45</f>
        <v>1042</v>
      </c>
      <c r="O49" s="136"/>
      <c r="P49" s="136"/>
    </row>
    <row r="50" spans="1:16" x14ac:dyDescent="0.15">
      <c r="A50" s="136" t="s">
        <v>58</v>
      </c>
      <c r="B50" s="136" t="e">
        <f>NA()</f>
        <v>#N/A</v>
      </c>
      <c r="C50" s="136">
        <f>IF(ISNUMBER('実質公債費比率（分子）の構造'!K$53),'実質公債費比率（分子）の構造'!K$53,NA())</f>
        <v>456</v>
      </c>
      <c r="D50" s="136" t="e">
        <f>NA()</f>
        <v>#N/A</v>
      </c>
      <c r="E50" s="136" t="e">
        <f>NA()</f>
        <v>#N/A</v>
      </c>
      <c r="F50" s="136">
        <f>IF(ISNUMBER('実質公債費比率（分子）の構造'!L$53),'実質公債費比率（分子）の構造'!L$53,NA())</f>
        <v>515</v>
      </c>
      <c r="G50" s="136" t="e">
        <f>NA()</f>
        <v>#N/A</v>
      </c>
      <c r="H50" s="136" t="e">
        <f>NA()</f>
        <v>#N/A</v>
      </c>
      <c r="I50" s="136">
        <f>IF(ISNUMBER('実質公債費比率（分子）の構造'!M$53),'実質公債費比率（分子）の構造'!M$53,NA())</f>
        <v>478</v>
      </c>
      <c r="J50" s="136" t="e">
        <f>NA()</f>
        <v>#N/A</v>
      </c>
      <c r="K50" s="136" t="e">
        <f>NA()</f>
        <v>#N/A</v>
      </c>
      <c r="L50" s="136">
        <f>IF(ISNUMBER('実質公債費比率（分子）の構造'!N$53),'実質公債費比率（分子）の構造'!N$53,NA())</f>
        <v>452</v>
      </c>
      <c r="M50" s="136" t="e">
        <f>NA()</f>
        <v>#N/A</v>
      </c>
      <c r="N50" s="136" t="e">
        <f>NA()</f>
        <v>#N/A</v>
      </c>
      <c r="O50" s="136">
        <f>IF(ISNUMBER('実質公債費比率（分子）の構造'!O$53),'実質公債費比率（分子）の構造'!O$53,NA())</f>
        <v>541</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10221</v>
      </c>
      <c r="E56" s="135"/>
      <c r="F56" s="135"/>
      <c r="G56" s="135">
        <f>'将来負担比率（分子）の構造'!J$51</f>
        <v>9863</v>
      </c>
      <c r="H56" s="135"/>
      <c r="I56" s="135"/>
      <c r="J56" s="135">
        <f>'将来負担比率（分子）の構造'!K$51</f>
        <v>10483</v>
      </c>
      <c r="K56" s="135"/>
      <c r="L56" s="135"/>
      <c r="M56" s="135">
        <f>'将来負担比率（分子）の構造'!L$51</f>
        <v>10456</v>
      </c>
      <c r="N56" s="135"/>
      <c r="O56" s="135"/>
      <c r="P56" s="135">
        <f>'将来負担比率（分子）の構造'!M$51</f>
        <v>10738</v>
      </c>
    </row>
    <row r="57" spans="1:16" x14ac:dyDescent="0.15">
      <c r="A57" s="135" t="s">
        <v>35</v>
      </c>
      <c r="B57" s="135"/>
      <c r="C57" s="135"/>
      <c r="D57" s="135">
        <f>'将来負担比率（分子）の構造'!I$50</f>
        <v>1115</v>
      </c>
      <c r="E57" s="135"/>
      <c r="F57" s="135"/>
      <c r="G57" s="135">
        <f>'将来負担比率（分子）の構造'!J$50</f>
        <v>1190</v>
      </c>
      <c r="H57" s="135"/>
      <c r="I57" s="135"/>
      <c r="J57" s="135">
        <f>'将来負担比率（分子）の構造'!K$50</f>
        <v>1119</v>
      </c>
      <c r="K57" s="135"/>
      <c r="L57" s="135"/>
      <c r="M57" s="135">
        <f>'将来負担比率（分子）の構造'!L$50</f>
        <v>1114</v>
      </c>
      <c r="N57" s="135"/>
      <c r="O57" s="135"/>
      <c r="P57" s="135">
        <f>'将来負担比率（分子）の構造'!M$50</f>
        <v>1109</v>
      </c>
    </row>
    <row r="58" spans="1:16" x14ac:dyDescent="0.15">
      <c r="A58" s="135" t="s">
        <v>34</v>
      </c>
      <c r="B58" s="135"/>
      <c r="C58" s="135"/>
      <c r="D58" s="135">
        <f>'将来負担比率（分子）の構造'!I$49</f>
        <v>2989</v>
      </c>
      <c r="E58" s="135"/>
      <c r="F58" s="135"/>
      <c r="G58" s="135">
        <f>'将来負担比率（分子）の構造'!J$49</f>
        <v>2925</v>
      </c>
      <c r="H58" s="135"/>
      <c r="I58" s="135"/>
      <c r="J58" s="135">
        <f>'将来負担比率（分子）の構造'!K$49</f>
        <v>3028</v>
      </c>
      <c r="K58" s="135"/>
      <c r="L58" s="135"/>
      <c r="M58" s="135">
        <f>'将来負担比率（分子）の構造'!L$49</f>
        <v>2914</v>
      </c>
      <c r="N58" s="135"/>
      <c r="O58" s="135"/>
      <c r="P58" s="135">
        <f>'将来負担比率（分子）の構造'!M$49</f>
        <v>2696</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1568</v>
      </c>
      <c r="C62" s="135"/>
      <c r="D62" s="135"/>
      <c r="E62" s="135">
        <f>'将来負担比率（分子）の構造'!J$45</f>
        <v>1511</v>
      </c>
      <c r="F62" s="135"/>
      <c r="G62" s="135"/>
      <c r="H62" s="135">
        <f>'将来負担比率（分子）の構造'!K$45</f>
        <v>1431</v>
      </c>
      <c r="I62" s="135"/>
      <c r="J62" s="135"/>
      <c r="K62" s="135">
        <f>'将来負担比率（分子）の構造'!L$45</f>
        <v>1435</v>
      </c>
      <c r="L62" s="135"/>
      <c r="M62" s="135"/>
      <c r="N62" s="135">
        <f>'将来負担比率（分子）の構造'!M$45</f>
        <v>1336</v>
      </c>
      <c r="O62" s="135"/>
      <c r="P62" s="135"/>
    </row>
    <row r="63" spans="1:16" x14ac:dyDescent="0.15">
      <c r="A63" s="135" t="s">
        <v>28</v>
      </c>
      <c r="B63" s="135">
        <f>'将来負担比率（分子）の構造'!I$44</f>
        <v>514</v>
      </c>
      <c r="C63" s="135"/>
      <c r="D63" s="135"/>
      <c r="E63" s="135">
        <f>'将来負担比率（分子）の構造'!J$44</f>
        <v>536</v>
      </c>
      <c r="F63" s="135"/>
      <c r="G63" s="135"/>
      <c r="H63" s="135">
        <f>'将来負担比率（分子）の構造'!K$44</f>
        <v>579</v>
      </c>
      <c r="I63" s="135"/>
      <c r="J63" s="135"/>
      <c r="K63" s="135">
        <f>'将来負担比率（分子）の構造'!L$44</f>
        <v>1500</v>
      </c>
      <c r="L63" s="135"/>
      <c r="M63" s="135"/>
      <c r="N63" s="135">
        <f>'将来負担比率（分子）の構造'!M$44</f>
        <v>1390</v>
      </c>
      <c r="O63" s="135"/>
      <c r="P63" s="135"/>
    </row>
    <row r="64" spans="1:16" x14ac:dyDescent="0.15">
      <c r="A64" s="135" t="s">
        <v>27</v>
      </c>
      <c r="B64" s="135">
        <f>'将来負担比率（分子）の構造'!I$43</f>
        <v>3549</v>
      </c>
      <c r="C64" s="135"/>
      <c r="D64" s="135"/>
      <c r="E64" s="135">
        <f>'将来負担比率（分子）の構造'!J$43</f>
        <v>3565</v>
      </c>
      <c r="F64" s="135"/>
      <c r="G64" s="135"/>
      <c r="H64" s="135">
        <f>'将来負担比率（分子）の構造'!K$43</f>
        <v>3487</v>
      </c>
      <c r="I64" s="135"/>
      <c r="J64" s="135"/>
      <c r="K64" s="135">
        <f>'将来負担比率（分子）の構造'!L$43</f>
        <v>3414</v>
      </c>
      <c r="L64" s="135"/>
      <c r="M64" s="135"/>
      <c r="N64" s="135">
        <f>'将来負担比率（分子）の構造'!M$43</f>
        <v>3349</v>
      </c>
      <c r="O64" s="135"/>
      <c r="P64" s="135"/>
    </row>
    <row r="65" spans="1:16" x14ac:dyDescent="0.15">
      <c r="A65" s="135" t="s">
        <v>26</v>
      </c>
      <c r="B65" s="135">
        <f>'将来負担比率（分子）の構造'!I$42</f>
        <v>531</v>
      </c>
      <c r="C65" s="135"/>
      <c r="D65" s="135"/>
      <c r="E65" s="135">
        <f>'将来負担比率（分子）の構造'!J$42</f>
        <v>479</v>
      </c>
      <c r="F65" s="135"/>
      <c r="G65" s="135"/>
      <c r="H65" s="135">
        <f>'将来負担比率（分子）の構造'!K$42</f>
        <v>422</v>
      </c>
      <c r="I65" s="135"/>
      <c r="J65" s="135"/>
      <c r="K65" s="135">
        <f>'将来負担比率（分子）の構造'!L$42</f>
        <v>120</v>
      </c>
      <c r="L65" s="135"/>
      <c r="M65" s="135"/>
      <c r="N65" s="135">
        <f>'将来負担比率（分子）の構造'!M$42</f>
        <v>78</v>
      </c>
      <c r="O65" s="135"/>
      <c r="P65" s="135"/>
    </row>
    <row r="66" spans="1:16" x14ac:dyDescent="0.15">
      <c r="A66" s="135" t="s">
        <v>25</v>
      </c>
      <c r="B66" s="135">
        <f>'将来負担比率（分子）の構造'!I$41</f>
        <v>9891</v>
      </c>
      <c r="C66" s="135"/>
      <c r="D66" s="135"/>
      <c r="E66" s="135">
        <f>'将来負担比率（分子）の構造'!J$41</f>
        <v>9552</v>
      </c>
      <c r="F66" s="135"/>
      <c r="G66" s="135"/>
      <c r="H66" s="135">
        <f>'将来負担比率（分子）の構造'!K$41</f>
        <v>9217</v>
      </c>
      <c r="I66" s="135"/>
      <c r="J66" s="135"/>
      <c r="K66" s="135">
        <f>'将来負担比率（分子）の構造'!L$41</f>
        <v>10105</v>
      </c>
      <c r="L66" s="135"/>
      <c r="M66" s="135"/>
      <c r="N66" s="135">
        <f>'将来負担比率（分子）の構造'!M$41</f>
        <v>10672</v>
      </c>
      <c r="O66" s="135"/>
      <c r="P66" s="135"/>
    </row>
    <row r="67" spans="1:16" x14ac:dyDescent="0.15">
      <c r="A67" s="135" t="s">
        <v>62</v>
      </c>
      <c r="B67" s="135" t="e">
        <f>NA()</f>
        <v>#N/A</v>
      </c>
      <c r="C67" s="135">
        <f>IF(ISNUMBER('将来負担比率（分子）の構造'!I$52), IF('将来負担比率（分子）の構造'!I$52 &lt; 0, 0, '将来負担比率（分子）の構造'!I$52), NA())</f>
        <v>1728</v>
      </c>
      <c r="D67" s="135" t="e">
        <f>NA()</f>
        <v>#N/A</v>
      </c>
      <c r="E67" s="135" t="e">
        <f>NA()</f>
        <v>#N/A</v>
      </c>
      <c r="F67" s="135">
        <f>IF(ISNUMBER('将来負担比率（分子）の構造'!J$52), IF('将来負担比率（分子）の構造'!J$52 &lt; 0, 0, '将来負担比率（分子）の構造'!J$52), NA())</f>
        <v>1663</v>
      </c>
      <c r="G67" s="135" t="e">
        <f>NA()</f>
        <v>#N/A</v>
      </c>
      <c r="H67" s="135" t="e">
        <f>NA()</f>
        <v>#N/A</v>
      </c>
      <c r="I67" s="135">
        <f>IF(ISNUMBER('将来負担比率（分子）の構造'!K$52), IF('将来負担比率（分子）の構造'!K$52 &lt; 0, 0, '将来負担比率（分子）の構造'!K$52), NA())</f>
        <v>506</v>
      </c>
      <c r="J67" s="135" t="e">
        <f>NA()</f>
        <v>#N/A</v>
      </c>
      <c r="K67" s="135" t="e">
        <f>NA()</f>
        <v>#N/A</v>
      </c>
      <c r="L67" s="135">
        <f>IF(ISNUMBER('将来負担比率（分子）の構造'!L$52), IF('将来負担比率（分子）の構造'!L$52 &lt; 0, 0, '将来負担比率（分子）の構造'!L$52), NA())</f>
        <v>2090</v>
      </c>
      <c r="M67" s="135" t="e">
        <f>NA()</f>
        <v>#N/A</v>
      </c>
      <c r="N67" s="135" t="e">
        <f>NA()</f>
        <v>#N/A</v>
      </c>
      <c r="O67" s="135">
        <f>IF(ISNUMBER('将来負担比率（分子）の構造'!M$52), IF('将来負担比率（分子）の構造'!M$52 &lt; 0, 0, '将来負担比率（分子）の構造'!M$52), NA())</f>
        <v>2282</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190</v>
      </c>
      <c r="DI1" s="600"/>
      <c r="DJ1" s="600"/>
      <c r="DK1" s="600"/>
      <c r="DL1" s="600"/>
      <c r="DM1" s="600"/>
      <c r="DN1" s="601"/>
      <c r="DP1" s="599" t="s">
        <v>191</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193</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194</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195</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196</v>
      </c>
      <c r="S4" s="603"/>
      <c r="T4" s="603"/>
      <c r="U4" s="603"/>
      <c r="V4" s="603"/>
      <c r="W4" s="603"/>
      <c r="X4" s="603"/>
      <c r="Y4" s="604"/>
      <c r="Z4" s="602" t="s">
        <v>197</v>
      </c>
      <c r="AA4" s="603"/>
      <c r="AB4" s="603"/>
      <c r="AC4" s="604"/>
      <c r="AD4" s="602" t="s">
        <v>198</v>
      </c>
      <c r="AE4" s="603"/>
      <c r="AF4" s="603"/>
      <c r="AG4" s="603"/>
      <c r="AH4" s="603"/>
      <c r="AI4" s="603"/>
      <c r="AJ4" s="603"/>
      <c r="AK4" s="604"/>
      <c r="AL4" s="602" t="s">
        <v>197</v>
      </c>
      <c r="AM4" s="603"/>
      <c r="AN4" s="603"/>
      <c r="AO4" s="604"/>
      <c r="AP4" s="608" t="s">
        <v>199</v>
      </c>
      <c r="AQ4" s="608"/>
      <c r="AR4" s="608"/>
      <c r="AS4" s="608"/>
      <c r="AT4" s="608"/>
      <c r="AU4" s="608"/>
      <c r="AV4" s="608"/>
      <c r="AW4" s="608"/>
      <c r="AX4" s="608"/>
      <c r="AY4" s="608"/>
      <c r="AZ4" s="608"/>
      <c r="BA4" s="608"/>
      <c r="BB4" s="608"/>
      <c r="BC4" s="608"/>
      <c r="BD4" s="608"/>
      <c r="BE4" s="608"/>
      <c r="BF4" s="608"/>
      <c r="BG4" s="608" t="s">
        <v>200</v>
      </c>
      <c r="BH4" s="608"/>
      <c r="BI4" s="608"/>
      <c r="BJ4" s="608"/>
      <c r="BK4" s="608"/>
      <c r="BL4" s="608"/>
      <c r="BM4" s="608"/>
      <c r="BN4" s="608"/>
      <c r="BO4" s="608" t="s">
        <v>197</v>
      </c>
      <c r="BP4" s="608"/>
      <c r="BQ4" s="608"/>
      <c r="BR4" s="608"/>
      <c r="BS4" s="608" t="s">
        <v>201</v>
      </c>
      <c r="BT4" s="608"/>
      <c r="BU4" s="608"/>
      <c r="BV4" s="608"/>
      <c r="BW4" s="608"/>
      <c r="BX4" s="608"/>
      <c r="BY4" s="608"/>
      <c r="BZ4" s="608"/>
      <c r="CA4" s="608"/>
      <c r="CB4" s="608"/>
      <c r="CD4" s="605" t="s">
        <v>202</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203</v>
      </c>
      <c r="C5" s="610"/>
      <c r="D5" s="610"/>
      <c r="E5" s="610"/>
      <c r="F5" s="610"/>
      <c r="G5" s="610"/>
      <c r="H5" s="610"/>
      <c r="I5" s="610"/>
      <c r="J5" s="610"/>
      <c r="K5" s="610"/>
      <c r="L5" s="610"/>
      <c r="M5" s="610"/>
      <c r="N5" s="610"/>
      <c r="O5" s="610"/>
      <c r="P5" s="610"/>
      <c r="Q5" s="611"/>
      <c r="R5" s="612">
        <v>2592973</v>
      </c>
      <c r="S5" s="613"/>
      <c r="T5" s="613"/>
      <c r="U5" s="613"/>
      <c r="V5" s="613"/>
      <c r="W5" s="613"/>
      <c r="X5" s="613"/>
      <c r="Y5" s="614"/>
      <c r="Z5" s="615">
        <v>21.1</v>
      </c>
      <c r="AA5" s="615"/>
      <c r="AB5" s="615"/>
      <c r="AC5" s="615"/>
      <c r="AD5" s="616">
        <v>2592973</v>
      </c>
      <c r="AE5" s="616"/>
      <c r="AF5" s="616"/>
      <c r="AG5" s="616"/>
      <c r="AH5" s="616"/>
      <c r="AI5" s="616"/>
      <c r="AJ5" s="616"/>
      <c r="AK5" s="616"/>
      <c r="AL5" s="617">
        <v>39.5</v>
      </c>
      <c r="AM5" s="618"/>
      <c r="AN5" s="618"/>
      <c r="AO5" s="619"/>
      <c r="AP5" s="609" t="s">
        <v>204</v>
      </c>
      <c r="AQ5" s="610"/>
      <c r="AR5" s="610"/>
      <c r="AS5" s="610"/>
      <c r="AT5" s="610"/>
      <c r="AU5" s="610"/>
      <c r="AV5" s="610"/>
      <c r="AW5" s="610"/>
      <c r="AX5" s="610"/>
      <c r="AY5" s="610"/>
      <c r="AZ5" s="610"/>
      <c r="BA5" s="610"/>
      <c r="BB5" s="610"/>
      <c r="BC5" s="610"/>
      <c r="BD5" s="610"/>
      <c r="BE5" s="610"/>
      <c r="BF5" s="611"/>
      <c r="BG5" s="623">
        <v>2576291</v>
      </c>
      <c r="BH5" s="624"/>
      <c r="BI5" s="624"/>
      <c r="BJ5" s="624"/>
      <c r="BK5" s="624"/>
      <c r="BL5" s="624"/>
      <c r="BM5" s="624"/>
      <c r="BN5" s="625"/>
      <c r="BO5" s="626">
        <v>99.4</v>
      </c>
      <c r="BP5" s="626"/>
      <c r="BQ5" s="626"/>
      <c r="BR5" s="626"/>
      <c r="BS5" s="627">
        <v>31670</v>
      </c>
      <c r="BT5" s="627"/>
      <c r="BU5" s="627"/>
      <c r="BV5" s="627"/>
      <c r="BW5" s="627"/>
      <c r="BX5" s="627"/>
      <c r="BY5" s="627"/>
      <c r="BZ5" s="627"/>
      <c r="CA5" s="627"/>
      <c r="CB5" s="631"/>
      <c r="CD5" s="605" t="s">
        <v>199</v>
      </c>
      <c r="CE5" s="606"/>
      <c r="CF5" s="606"/>
      <c r="CG5" s="606"/>
      <c r="CH5" s="606"/>
      <c r="CI5" s="606"/>
      <c r="CJ5" s="606"/>
      <c r="CK5" s="606"/>
      <c r="CL5" s="606"/>
      <c r="CM5" s="606"/>
      <c r="CN5" s="606"/>
      <c r="CO5" s="606"/>
      <c r="CP5" s="606"/>
      <c r="CQ5" s="607"/>
      <c r="CR5" s="605" t="s">
        <v>205</v>
      </c>
      <c r="CS5" s="606"/>
      <c r="CT5" s="606"/>
      <c r="CU5" s="606"/>
      <c r="CV5" s="606"/>
      <c r="CW5" s="606"/>
      <c r="CX5" s="606"/>
      <c r="CY5" s="607"/>
      <c r="CZ5" s="605" t="s">
        <v>197</v>
      </c>
      <c r="DA5" s="606"/>
      <c r="DB5" s="606"/>
      <c r="DC5" s="607"/>
      <c r="DD5" s="605" t="s">
        <v>206</v>
      </c>
      <c r="DE5" s="606"/>
      <c r="DF5" s="606"/>
      <c r="DG5" s="606"/>
      <c r="DH5" s="606"/>
      <c r="DI5" s="606"/>
      <c r="DJ5" s="606"/>
      <c r="DK5" s="606"/>
      <c r="DL5" s="606"/>
      <c r="DM5" s="606"/>
      <c r="DN5" s="606"/>
      <c r="DO5" s="606"/>
      <c r="DP5" s="607"/>
      <c r="DQ5" s="605" t="s">
        <v>207</v>
      </c>
      <c r="DR5" s="606"/>
      <c r="DS5" s="606"/>
      <c r="DT5" s="606"/>
      <c r="DU5" s="606"/>
      <c r="DV5" s="606"/>
      <c r="DW5" s="606"/>
      <c r="DX5" s="606"/>
      <c r="DY5" s="606"/>
      <c r="DZ5" s="606"/>
      <c r="EA5" s="606"/>
      <c r="EB5" s="606"/>
      <c r="EC5" s="607"/>
    </row>
    <row r="6" spans="2:143" ht="11.25" customHeight="1" x14ac:dyDescent="0.15">
      <c r="B6" s="620" t="s">
        <v>208</v>
      </c>
      <c r="C6" s="621"/>
      <c r="D6" s="621"/>
      <c r="E6" s="621"/>
      <c r="F6" s="621"/>
      <c r="G6" s="621"/>
      <c r="H6" s="621"/>
      <c r="I6" s="621"/>
      <c r="J6" s="621"/>
      <c r="K6" s="621"/>
      <c r="L6" s="621"/>
      <c r="M6" s="621"/>
      <c r="N6" s="621"/>
      <c r="O6" s="621"/>
      <c r="P6" s="621"/>
      <c r="Q6" s="622"/>
      <c r="R6" s="623">
        <v>112276</v>
      </c>
      <c r="S6" s="624"/>
      <c r="T6" s="624"/>
      <c r="U6" s="624"/>
      <c r="V6" s="624"/>
      <c r="W6" s="624"/>
      <c r="X6" s="624"/>
      <c r="Y6" s="625"/>
      <c r="Z6" s="626">
        <v>0.9</v>
      </c>
      <c r="AA6" s="626"/>
      <c r="AB6" s="626"/>
      <c r="AC6" s="626"/>
      <c r="AD6" s="627">
        <v>112276</v>
      </c>
      <c r="AE6" s="627"/>
      <c r="AF6" s="627"/>
      <c r="AG6" s="627"/>
      <c r="AH6" s="627"/>
      <c r="AI6" s="627"/>
      <c r="AJ6" s="627"/>
      <c r="AK6" s="627"/>
      <c r="AL6" s="628">
        <v>1.7</v>
      </c>
      <c r="AM6" s="629"/>
      <c r="AN6" s="629"/>
      <c r="AO6" s="630"/>
      <c r="AP6" s="620" t="s">
        <v>209</v>
      </c>
      <c r="AQ6" s="621"/>
      <c r="AR6" s="621"/>
      <c r="AS6" s="621"/>
      <c r="AT6" s="621"/>
      <c r="AU6" s="621"/>
      <c r="AV6" s="621"/>
      <c r="AW6" s="621"/>
      <c r="AX6" s="621"/>
      <c r="AY6" s="621"/>
      <c r="AZ6" s="621"/>
      <c r="BA6" s="621"/>
      <c r="BB6" s="621"/>
      <c r="BC6" s="621"/>
      <c r="BD6" s="621"/>
      <c r="BE6" s="621"/>
      <c r="BF6" s="622"/>
      <c r="BG6" s="623">
        <v>2576291</v>
      </c>
      <c r="BH6" s="624"/>
      <c r="BI6" s="624"/>
      <c r="BJ6" s="624"/>
      <c r="BK6" s="624"/>
      <c r="BL6" s="624"/>
      <c r="BM6" s="624"/>
      <c r="BN6" s="625"/>
      <c r="BO6" s="626">
        <v>99.4</v>
      </c>
      <c r="BP6" s="626"/>
      <c r="BQ6" s="626"/>
      <c r="BR6" s="626"/>
      <c r="BS6" s="627">
        <v>31670</v>
      </c>
      <c r="BT6" s="627"/>
      <c r="BU6" s="627"/>
      <c r="BV6" s="627"/>
      <c r="BW6" s="627"/>
      <c r="BX6" s="627"/>
      <c r="BY6" s="627"/>
      <c r="BZ6" s="627"/>
      <c r="CA6" s="627"/>
      <c r="CB6" s="631"/>
      <c r="CD6" s="634" t="s">
        <v>210</v>
      </c>
      <c r="CE6" s="635"/>
      <c r="CF6" s="635"/>
      <c r="CG6" s="635"/>
      <c r="CH6" s="635"/>
      <c r="CI6" s="635"/>
      <c r="CJ6" s="635"/>
      <c r="CK6" s="635"/>
      <c r="CL6" s="635"/>
      <c r="CM6" s="635"/>
      <c r="CN6" s="635"/>
      <c r="CO6" s="635"/>
      <c r="CP6" s="635"/>
      <c r="CQ6" s="636"/>
      <c r="CR6" s="623">
        <v>147984</v>
      </c>
      <c r="CS6" s="624"/>
      <c r="CT6" s="624"/>
      <c r="CU6" s="624"/>
      <c r="CV6" s="624"/>
      <c r="CW6" s="624"/>
      <c r="CX6" s="624"/>
      <c r="CY6" s="625"/>
      <c r="CZ6" s="626">
        <v>1.2</v>
      </c>
      <c r="DA6" s="626"/>
      <c r="DB6" s="626"/>
      <c r="DC6" s="626"/>
      <c r="DD6" s="632" t="s">
        <v>211</v>
      </c>
      <c r="DE6" s="624"/>
      <c r="DF6" s="624"/>
      <c r="DG6" s="624"/>
      <c r="DH6" s="624"/>
      <c r="DI6" s="624"/>
      <c r="DJ6" s="624"/>
      <c r="DK6" s="624"/>
      <c r="DL6" s="624"/>
      <c r="DM6" s="624"/>
      <c r="DN6" s="624"/>
      <c r="DO6" s="624"/>
      <c r="DP6" s="625"/>
      <c r="DQ6" s="632">
        <v>147975</v>
      </c>
      <c r="DR6" s="624"/>
      <c r="DS6" s="624"/>
      <c r="DT6" s="624"/>
      <c r="DU6" s="624"/>
      <c r="DV6" s="624"/>
      <c r="DW6" s="624"/>
      <c r="DX6" s="624"/>
      <c r="DY6" s="624"/>
      <c r="DZ6" s="624"/>
      <c r="EA6" s="624"/>
      <c r="EB6" s="624"/>
      <c r="EC6" s="633"/>
    </row>
    <row r="7" spans="2:143" ht="11.25" customHeight="1" x14ac:dyDescent="0.15">
      <c r="B7" s="620" t="s">
        <v>212</v>
      </c>
      <c r="C7" s="621"/>
      <c r="D7" s="621"/>
      <c r="E7" s="621"/>
      <c r="F7" s="621"/>
      <c r="G7" s="621"/>
      <c r="H7" s="621"/>
      <c r="I7" s="621"/>
      <c r="J7" s="621"/>
      <c r="K7" s="621"/>
      <c r="L7" s="621"/>
      <c r="M7" s="621"/>
      <c r="N7" s="621"/>
      <c r="O7" s="621"/>
      <c r="P7" s="621"/>
      <c r="Q7" s="622"/>
      <c r="R7" s="623">
        <v>4073</v>
      </c>
      <c r="S7" s="624"/>
      <c r="T7" s="624"/>
      <c r="U7" s="624"/>
      <c r="V7" s="624"/>
      <c r="W7" s="624"/>
      <c r="X7" s="624"/>
      <c r="Y7" s="625"/>
      <c r="Z7" s="626">
        <v>0</v>
      </c>
      <c r="AA7" s="626"/>
      <c r="AB7" s="626"/>
      <c r="AC7" s="626"/>
      <c r="AD7" s="627">
        <v>4073</v>
      </c>
      <c r="AE7" s="627"/>
      <c r="AF7" s="627"/>
      <c r="AG7" s="627"/>
      <c r="AH7" s="627"/>
      <c r="AI7" s="627"/>
      <c r="AJ7" s="627"/>
      <c r="AK7" s="627"/>
      <c r="AL7" s="628">
        <v>0.1</v>
      </c>
      <c r="AM7" s="629"/>
      <c r="AN7" s="629"/>
      <c r="AO7" s="630"/>
      <c r="AP7" s="620" t="s">
        <v>213</v>
      </c>
      <c r="AQ7" s="621"/>
      <c r="AR7" s="621"/>
      <c r="AS7" s="621"/>
      <c r="AT7" s="621"/>
      <c r="AU7" s="621"/>
      <c r="AV7" s="621"/>
      <c r="AW7" s="621"/>
      <c r="AX7" s="621"/>
      <c r="AY7" s="621"/>
      <c r="AZ7" s="621"/>
      <c r="BA7" s="621"/>
      <c r="BB7" s="621"/>
      <c r="BC7" s="621"/>
      <c r="BD7" s="621"/>
      <c r="BE7" s="621"/>
      <c r="BF7" s="622"/>
      <c r="BG7" s="623">
        <v>1118161</v>
      </c>
      <c r="BH7" s="624"/>
      <c r="BI7" s="624"/>
      <c r="BJ7" s="624"/>
      <c r="BK7" s="624"/>
      <c r="BL7" s="624"/>
      <c r="BM7" s="624"/>
      <c r="BN7" s="625"/>
      <c r="BO7" s="626">
        <v>43.1</v>
      </c>
      <c r="BP7" s="626"/>
      <c r="BQ7" s="626"/>
      <c r="BR7" s="626"/>
      <c r="BS7" s="627">
        <v>31670</v>
      </c>
      <c r="BT7" s="627"/>
      <c r="BU7" s="627"/>
      <c r="BV7" s="627"/>
      <c r="BW7" s="627"/>
      <c r="BX7" s="627"/>
      <c r="BY7" s="627"/>
      <c r="BZ7" s="627"/>
      <c r="CA7" s="627"/>
      <c r="CB7" s="631"/>
      <c r="CD7" s="637" t="s">
        <v>214</v>
      </c>
      <c r="CE7" s="638"/>
      <c r="CF7" s="638"/>
      <c r="CG7" s="638"/>
      <c r="CH7" s="638"/>
      <c r="CI7" s="638"/>
      <c r="CJ7" s="638"/>
      <c r="CK7" s="638"/>
      <c r="CL7" s="638"/>
      <c r="CM7" s="638"/>
      <c r="CN7" s="638"/>
      <c r="CO7" s="638"/>
      <c r="CP7" s="638"/>
      <c r="CQ7" s="639"/>
      <c r="CR7" s="623">
        <v>1122597</v>
      </c>
      <c r="CS7" s="624"/>
      <c r="CT7" s="624"/>
      <c r="CU7" s="624"/>
      <c r="CV7" s="624"/>
      <c r="CW7" s="624"/>
      <c r="CX7" s="624"/>
      <c r="CY7" s="625"/>
      <c r="CZ7" s="626">
        <v>9.3000000000000007</v>
      </c>
      <c r="DA7" s="626"/>
      <c r="DB7" s="626"/>
      <c r="DC7" s="626"/>
      <c r="DD7" s="632">
        <v>116230</v>
      </c>
      <c r="DE7" s="624"/>
      <c r="DF7" s="624"/>
      <c r="DG7" s="624"/>
      <c r="DH7" s="624"/>
      <c r="DI7" s="624"/>
      <c r="DJ7" s="624"/>
      <c r="DK7" s="624"/>
      <c r="DL7" s="624"/>
      <c r="DM7" s="624"/>
      <c r="DN7" s="624"/>
      <c r="DO7" s="624"/>
      <c r="DP7" s="625"/>
      <c r="DQ7" s="632">
        <v>922907</v>
      </c>
      <c r="DR7" s="624"/>
      <c r="DS7" s="624"/>
      <c r="DT7" s="624"/>
      <c r="DU7" s="624"/>
      <c r="DV7" s="624"/>
      <c r="DW7" s="624"/>
      <c r="DX7" s="624"/>
      <c r="DY7" s="624"/>
      <c r="DZ7" s="624"/>
      <c r="EA7" s="624"/>
      <c r="EB7" s="624"/>
      <c r="EC7" s="633"/>
    </row>
    <row r="8" spans="2:143" ht="11.25" customHeight="1" x14ac:dyDescent="0.15">
      <c r="B8" s="620" t="s">
        <v>215</v>
      </c>
      <c r="C8" s="621"/>
      <c r="D8" s="621"/>
      <c r="E8" s="621"/>
      <c r="F8" s="621"/>
      <c r="G8" s="621"/>
      <c r="H8" s="621"/>
      <c r="I8" s="621"/>
      <c r="J8" s="621"/>
      <c r="K8" s="621"/>
      <c r="L8" s="621"/>
      <c r="M8" s="621"/>
      <c r="N8" s="621"/>
      <c r="O8" s="621"/>
      <c r="P8" s="621"/>
      <c r="Q8" s="622"/>
      <c r="R8" s="623">
        <v>8143</v>
      </c>
      <c r="S8" s="624"/>
      <c r="T8" s="624"/>
      <c r="U8" s="624"/>
      <c r="V8" s="624"/>
      <c r="W8" s="624"/>
      <c r="X8" s="624"/>
      <c r="Y8" s="625"/>
      <c r="Z8" s="626">
        <v>0.1</v>
      </c>
      <c r="AA8" s="626"/>
      <c r="AB8" s="626"/>
      <c r="AC8" s="626"/>
      <c r="AD8" s="627">
        <v>8143</v>
      </c>
      <c r="AE8" s="627"/>
      <c r="AF8" s="627"/>
      <c r="AG8" s="627"/>
      <c r="AH8" s="627"/>
      <c r="AI8" s="627"/>
      <c r="AJ8" s="627"/>
      <c r="AK8" s="627"/>
      <c r="AL8" s="628">
        <v>0.1</v>
      </c>
      <c r="AM8" s="629"/>
      <c r="AN8" s="629"/>
      <c r="AO8" s="630"/>
      <c r="AP8" s="620" t="s">
        <v>216</v>
      </c>
      <c r="AQ8" s="621"/>
      <c r="AR8" s="621"/>
      <c r="AS8" s="621"/>
      <c r="AT8" s="621"/>
      <c r="AU8" s="621"/>
      <c r="AV8" s="621"/>
      <c r="AW8" s="621"/>
      <c r="AX8" s="621"/>
      <c r="AY8" s="621"/>
      <c r="AZ8" s="621"/>
      <c r="BA8" s="621"/>
      <c r="BB8" s="621"/>
      <c r="BC8" s="621"/>
      <c r="BD8" s="621"/>
      <c r="BE8" s="621"/>
      <c r="BF8" s="622"/>
      <c r="BG8" s="623">
        <v>44226</v>
      </c>
      <c r="BH8" s="624"/>
      <c r="BI8" s="624"/>
      <c r="BJ8" s="624"/>
      <c r="BK8" s="624"/>
      <c r="BL8" s="624"/>
      <c r="BM8" s="624"/>
      <c r="BN8" s="625"/>
      <c r="BO8" s="626">
        <v>1.7</v>
      </c>
      <c r="BP8" s="626"/>
      <c r="BQ8" s="626"/>
      <c r="BR8" s="626"/>
      <c r="BS8" s="632" t="s">
        <v>107</v>
      </c>
      <c r="BT8" s="624"/>
      <c r="BU8" s="624"/>
      <c r="BV8" s="624"/>
      <c r="BW8" s="624"/>
      <c r="BX8" s="624"/>
      <c r="BY8" s="624"/>
      <c r="BZ8" s="624"/>
      <c r="CA8" s="624"/>
      <c r="CB8" s="633"/>
      <c r="CD8" s="637" t="s">
        <v>217</v>
      </c>
      <c r="CE8" s="638"/>
      <c r="CF8" s="638"/>
      <c r="CG8" s="638"/>
      <c r="CH8" s="638"/>
      <c r="CI8" s="638"/>
      <c r="CJ8" s="638"/>
      <c r="CK8" s="638"/>
      <c r="CL8" s="638"/>
      <c r="CM8" s="638"/>
      <c r="CN8" s="638"/>
      <c r="CO8" s="638"/>
      <c r="CP8" s="638"/>
      <c r="CQ8" s="639"/>
      <c r="CR8" s="623">
        <v>3416119</v>
      </c>
      <c r="CS8" s="624"/>
      <c r="CT8" s="624"/>
      <c r="CU8" s="624"/>
      <c r="CV8" s="624"/>
      <c r="CW8" s="624"/>
      <c r="CX8" s="624"/>
      <c r="CY8" s="625"/>
      <c r="CZ8" s="626">
        <v>28.4</v>
      </c>
      <c r="DA8" s="626"/>
      <c r="DB8" s="626"/>
      <c r="DC8" s="626"/>
      <c r="DD8" s="632">
        <v>9561</v>
      </c>
      <c r="DE8" s="624"/>
      <c r="DF8" s="624"/>
      <c r="DG8" s="624"/>
      <c r="DH8" s="624"/>
      <c r="DI8" s="624"/>
      <c r="DJ8" s="624"/>
      <c r="DK8" s="624"/>
      <c r="DL8" s="624"/>
      <c r="DM8" s="624"/>
      <c r="DN8" s="624"/>
      <c r="DO8" s="624"/>
      <c r="DP8" s="625"/>
      <c r="DQ8" s="632">
        <v>1717208</v>
      </c>
      <c r="DR8" s="624"/>
      <c r="DS8" s="624"/>
      <c r="DT8" s="624"/>
      <c r="DU8" s="624"/>
      <c r="DV8" s="624"/>
      <c r="DW8" s="624"/>
      <c r="DX8" s="624"/>
      <c r="DY8" s="624"/>
      <c r="DZ8" s="624"/>
      <c r="EA8" s="624"/>
      <c r="EB8" s="624"/>
      <c r="EC8" s="633"/>
    </row>
    <row r="9" spans="2:143" ht="11.25" customHeight="1" x14ac:dyDescent="0.15">
      <c r="B9" s="620" t="s">
        <v>218</v>
      </c>
      <c r="C9" s="621"/>
      <c r="D9" s="621"/>
      <c r="E9" s="621"/>
      <c r="F9" s="621"/>
      <c r="G9" s="621"/>
      <c r="H9" s="621"/>
      <c r="I9" s="621"/>
      <c r="J9" s="621"/>
      <c r="K9" s="621"/>
      <c r="L9" s="621"/>
      <c r="M9" s="621"/>
      <c r="N9" s="621"/>
      <c r="O9" s="621"/>
      <c r="P9" s="621"/>
      <c r="Q9" s="622"/>
      <c r="R9" s="623">
        <v>6778</v>
      </c>
      <c r="S9" s="624"/>
      <c r="T9" s="624"/>
      <c r="U9" s="624"/>
      <c r="V9" s="624"/>
      <c r="W9" s="624"/>
      <c r="X9" s="624"/>
      <c r="Y9" s="625"/>
      <c r="Z9" s="626">
        <v>0.1</v>
      </c>
      <c r="AA9" s="626"/>
      <c r="AB9" s="626"/>
      <c r="AC9" s="626"/>
      <c r="AD9" s="627">
        <v>6778</v>
      </c>
      <c r="AE9" s="627"/>
      <c r="AF9" s="627"/>
      <c r="AG9" s="627"/>
      <c r="AH9" s="627"/>
      <c r="AI9" s="627"/>
      <c r="AJ9" s="627"/>
      <c r="AK9" s="627"/>
      <c r="AL9" s="628">
        <v>0.1</v>
      </c>
      <c r="AM9" s="629"/>
      <c r="AN9" s="629"/>
      <c r="AO9" s="630"/>
      <c r="AP9" s="620" t="s">
        <v>219</v>
      </c>
      <c r="AQ9" s="621"/>
      <c r="AR9" s="621"/>
      <c r="AS9" s="621"/>
      <c r="AT9" s="621"/>
      <c r="AU9" s="621"/>
      <c r="AV9" s="621"/>
      <c r="AW9" s="621"/>
      <c r="AX9" s="621"/>
      <c r="AY9" s="621"/>
      <c r="AZ9" s="621"/>
      <c r="BA9" s="621"/>
      <c r="BB9" s="621"/>
      <c r="BC9" s="621"/>
      <c r="BD9" s="621"/>
      <c r="BE9" s="621"/>
      <c r="BF9" s="622"/>
      <c r="BG9" s="623">
        <v>914554</v>
      </c>
      <c r="BH9" s="624"/>
      <c r="BI9" s="624"/>
      <c r="BJ9" s="624"/>
      <c r="BK9" s="624"/>
      <c r="BL9" s="624"/>
      <c r="BM9" s="624"/>
      <c r="BN9" s="625"/>
      <c r="BO9" s="626">
        <v>35.299999999999997</v>
      </c>
      <c r="BP9" s="626"/>
      <c r="BQ9" s="626"/>
      <c r="BR9" s="626"/>
      <c r="BS9" s="632" t="s">
        <v>107</v>
      </c>
      <c r="BT9" s="624"/>
      <c r="BU9" s="624"/>
      <c r="BV9" s="624"/>
      <c r="BW9" s="624"/>
      <c r="BX9" s="624"/>
      <c r="BY9" s="624"/>
      <c r="BZ9" s="624"/>
      <c r="CA9" s="624"/>
      <c r="CB9" s="633"/>
      <c r="CD9" s="637" t="s">
        <v>220</v>
      </c>
      <c r="CE9" s="638"/>
      <c r="CF9" s="638"/>
      <c r="CG9" s="638"/>
      <c r="CH9" s="638"/>
      <c r="CI9" s="638"/>
      <c r="CJ9" s="638"/>
      <c r="CK9" s="638"/>
      <c r="CL9" s="638"/>
      <c r="CM9" s="638"/>
      <c r="CN9" s="638"/>
      <c r="CO9" s="638"/>
      <c r="CP9" s="638"/>
      <c r="CQ9" s="639"/>
      <c r="CR9" s="623">
        <v>1102409</v>
      </c>
      <c r="CS9" s="624"/>
      <c r="CT9" s="624"/>
      <c r="CU9" s="624"/>
      <c r="CV9" s="624"/>
      <c r="CW9" s="624"/>
      <c r="CX9" s="624"/>
      <c r="CY9" s="625"/>
      <c r="CZ9" s="626">
        <v>9.1999999999999993</v>
      </c>
      <c r="DA9" s="626"/>
      <c r="DB9" s="626"/>
      <c r="DC9" s="626"/>
      <c r="DD9" s="632">
        <v>13321</v>
      </c>
      <c r="DE9" s="624"/>
      <c r="DF9" s="624"/>
      <c r="DG9" s="624"/>
      <c r="DH9" s="624"/>
      <c r="DI9" s="624"/>
      <c r="DJ9" s="624"/>
      <c r="DK9" s="624"/>
      <c r="DL9" s="624"/>
      <c r="DM9" s="624"/>
      <c r="DN9" s="624"/>
      <c r="DO9" s="624"/>
      <c r="DP9" s="625"/>
      <c r="DQ9" s="632">
        <v>969407</v>
      </c>
      <c r="DR9" s="624"/>
      <c r="DS9" s="624"/>
      <c r="DT9" s="624"/>
      <c r="DU9" s="624"/>
      <c r="DV9" s="624"/>
      <c r="DW9" s="624"/>
      <c r="DX9" s="624"/>
      <c r="DY9" s="624"/>
      <c r="DZ9" s="624"/>
      <c r="EA9" s="624"/>
      <c r="EB9" s="624"/>
      <c r="EC9" s="633"/>
    </row>
    <row r="10" spans="2:143" ht="11.25" customHeight="1" x14ac:dyDescent="0.15">
      <c r="B10" s="620" t="s">
        <v>221</v>
      </c>
      <c r="C10" s="621"/>
      <c r="D10" s="621"/>
      <c r="E10" s="621"/>
      <c r="F10" s="621"/>
      <c r="G10" s="621"/>
      <c r="H10" s="621"/>
      <c r="I10" s="621"/>
      <c r="J10" s="621"/>
      <c r="K10" s="621"/>
      <c r="L10" s="621"/>
      <c r="M10" s="621"/>
      <c r="N10" s="621"/>
      <c r="O10" s="621"/>
      <c r="P10" s="621"/>
      <c r="Q10" s="622"/>
      <c r="R10" s="623">
        <v>514844</v>
      </c>
      <c r="S10" s="624"/>
      <c r="T10" s="624"/>
      <c r="U10" s="624"/>
      <c r="V10" s="624"/>
      <c r="W10" s="624"/>
      <c r="X10" s="624"/>
      <c r="Y10" s="625"/>
      <c r="Z10" s="626">
        <v>4.2</v>
      </c>
      <c r="AA10" s="626"/>
      <c r="AB10" s="626"/>
      <c r="AC10" s="626"/>
      <c r="AD10" s="627">
        <v>514844</v>
      </c>
      <c r="AE10" s="627"/>
      <c r="AF10" s="627"/>
      <c r="AG10" s="627"/>
      <c r="AH10" s="627"/>
      <c r="AI10" s="627"/>
      <c r="AJ10" s="627"/>
      <c r="AK10" s="627"/>
      <c r="AL10" s="628">
        <v>7.8</v>
      </c>
      <c r="AM10" s="629"/>
      <c r="AN10" s="629"/>
      <c r="AO10" s="630"/>
      <c r="AP10" s="620" t="s">
        <v>222</v>
      </c>
      <c r="AQ10" s="621"/>
      <c r="AR10" s="621"/>
      <c r="AS10" s="621"/>
      <c r="AT10" s="621"/>
      <c r="AU10" s="621"/>
      <c r="AV10" s="621"/>
      <c r="AW10" s="621"/>
      <c r="AX10" s="621"/>
      <c r="AY10" s="621"/>
      <c r="AZ10" s="621"/>
      <c r="BA10" s="621"/>
      <c r="BB10" s="621"/>
      <c r="BC10" s="621"/>
      <c r="BD10" s="621"/>
      <c r="BE10" s="621"/>
      <c r="BF10" s="622"/>
      <c r="BG10" s="623">
        <v>63265</v>
      </c>
      <c r="BH10" s="624"/>
      <c r="BI10" s="624"/>
      <c r="BJ10" s="624"/>
      <c r="BK10" s="624"/>
      <c r="BL10" s="624"/>
      <c r="BM10" s="624"/>
      <c r="BN10" s="625"/>
      <c r="BO10" s="626">
        <v>2.4</v>
      </c>
      <c r="BP10" s="626"/>
      <c r="BQ10" s="626"/>
      <c r="BR10" s="626"/>
      <c r="BS10" s="632">
        <v>12617</v>
      </c>
      <c r="BT10" s="624"/>
      <c r="BU10" s="624"/>
      <c r="BV10" s="624"/>
      <c r="BW10" s="624"/>
      <c r="BX10" s="624"/>
      <c r="BY10" s="624"/>
      <c r="BZ10" s="624"/>
      <c r="CA10" s="624"/>
      <c r="CB10" s="633"/>
      <c r="CD10" s="637" t="s">
        <v>223</v>
      </c>
      <c r="CE10" s="638"/>
      <c r="CF10" s="638"/>
      <c r="CG10" s="638"/>
      <c r="CH10" s="638"/>
      <c r="CI10" s="638"/>
      <c r="CJ10" s="638"/>
      <c r="CK10" s="638"/>
      <c r="CL10" s="638"/>
      <c r="CM10" s="638"/>
      <c r="CN10" s="638"/>
      <c r="CO10" s="638"/>
      <c r="CP10" s="638"/>
      <c r="CQ10" s="639"/>
      <c r="CR10" s="623">
        <v>64836</v>
      </c>
      <c r="CS10" s="624"/>
      <c r="CT10" s="624"/>
      <c r="CU10" s="624"/>
      <c r="CV10" s="624"/>
      <c r="CW10" s="624"/>
      <c r="CX10" s="624"/>
      <c r="CY10" s="625"/>
      <c r="CZ10" s="626">
        <v>0.5</v>
      </c>
      <c r="DA10" s="626"/>
      <c r="DB10" s="626"/>
      <c r="DC10" s="626"/>
      <c r="DD10" s="632">
        <v>25499</v>
      </c>
      <c r="DE10" s="624"/>
      <c r="DF10" s="624"/>
      <c r="DG10" s="624"/>
      <c r="DH10" s="624"/>
      <c r="DI10" s="624"/>
      <c r="DJ10" s="624"/>
      <c r="DK10" s="624"/>
      <c r="DL10" s="624"/>
      <c r="DM10" s="624"/>
      <c r="DN10" s="624"/>
      <c r="DO10" s="624"/>
      <c r="DP10" s="625"/>
      <c r="DQ10" s="632">
        <v>34836</v>
      </c>
      <c r="DR10" s="624"/>
      <c r="DS10" s="624"/>
      <c r="DT10" s="624"/>
      <c r="DU10" s="624"/>
      <c r="DV10" s="624"/>
      <c r="DW10" s="624"/>
      <c r="DX10" s="624"/>
      <c r="DY10" s="624"/>
      <c r="DZ10" s="624"/>
      <c r="EA10" s="624"/>
      <c r="EB10" s="624"/>
      <c r="EC10" s="633"/>
    </row>
    <row r="11" spans="2:143" ht="11.25" customHeight="1" x14ac:dyDescent="0.15">
      <c r="B11" s="620" t="s">
        <v>224</v>
      </c>
      <c r="C11" s="621"/>
      <c r="D11" s="621"/>
      <c r="E11" s="621"/>
      <c r="F11" s="621"/>
      <c r="G11" s="621"/>
      <c r="H11" s="621"/>
      <c r="I11" s="621"/>
      <c r="J11" s="621"/>
      <c r="K11" s="621"/>
      <c r="L11" s="621"/>
      <c r="M11" s="621"/>
      <c r="N11" s="621"/>
      <c r="O11" s="621"/>
      <c r="P11" s="621"/>
      <c r="Q11" s="622"/>
      <c r="R11" s="623">
        <v>5154</v>
      </c>
      <c r="S11" s="624"/>
      <c r="T11" s="624"/>
      <c r="U11" s="624"/>
      <c r="V11" s="624"/>
      <c r="W11" s="624"/>
      <c r="X11" s="624"/>
      <c r="Y11" s="625"/>
      <c r="Z11" s="626">
        <v>0</v>
      </c>
      <c r="AA11" s="626"/>
      <c r="AB11" s="626"/>
      <c r="AC11" s="626"/>
      <c r="AD11" s="627">
        <v>5154</v>
      </c>
      <c r="AE11" s="627"/>
      <c r="AF11" s="627"/>
      <c r="AG11" s="627"/>
      <c r="AH11" s="627"/>
      <c r="AI11" s="627"/>
      <c r="AJ11" s="627"/>
      <c r="AK11" s="627"/>
      <c r="AL11" s="628">
        <v>0.1</v>
      </c>
      <c r="AM11" s="629"/>
      <c r="AN11" s="629"/>
      <c r="AO11" s="630"/>
      <c r="AP11" s="620" t="s">
        <v>225</v>
      </c>
      <c r="AQ11" s="621"/>
      <c r="AR11" s="621"/>
      <c r="AS11" s="621"/>
      <c r="AT11" s="621"/>
      <c r="AU11" s="621"/>
      <c r="AV11" s="621"/>
      <c r="AW11" s="621"/>
      <c r="AX11" s="621"/>
      <c r="AY11" s="621"/>
      <c r="AZ11" s="621"/>
      <c r="BA11" s="621"/>
      <c r="BB11" s="621"/>
      <c r="BC11" s="621"/>
      <c r="BD11" s="621"/>
      <c r="BE11" s="621"/>
      <c r="BF11" s="622"/>
      <c r="BG11" s="623">
        <v>96116</v>
      </c>
      <c r="BH11" s="624"/>
      <c r="BI11" s="624"/>
      <c r="BJ11" s="624"/>
      <c r="BK11" s="624"/>
      <c r="BL11" s="624"/>
      <c r="BM11" s="624"/>
      <c r="BN11" s="625"/>
      <c r="BO11" s="626">
        <v>3.7</v>
      </c>
      <c r="BP11" s="626"/>
      <c r="BQ11" s="626"/>
      <c r="BR11" s="626"/>
      <c r="BS11" s="632">
        <v>19053</v>
      </c>
      <c r="BT11" s="624"/>
      <c r="BU11" s="624"/>
      <c r="BV11" s="624"/>
      <c r="BW11" s="624"/>
      <c r="BX11" s="624"/>
      <c r="BY11" s="624"/>
      <c r="BZ11" s="624"/>
      <c r="CA11" s="624"/>
      <c r="CB11" s="633"/>
      <c r="CD11" s="637" t="s">
        <v>226</v>
      </c>
      <c r="CE11" s="638"/>
      <c r="CF11" s="638"/>
      <c r="CG11" s="638"/>
      <c r="CH11" s="638"/>
      <c r="CI11" s="638"/>
      <c r="CJ11" s="638"/>
      <c r="CK11" s="638"/>
      <c r="CL11" s="638"/>
      <c r="CM11" s="638"/>
      <c r="CN11" s="638"/>
      <c r="CO11" s="638"/>
      <c r="CP11" s="638"/>
      <c r="CQ11" s="639"/>
      <c r="CR11" s="623">
        <v>252598</v>
      </c>
      <c r="CS11" s="624"/>
      <c r="CT11" s="624"/>
      <c r="CU11" s="624"/>
      <c r="CV11" s="624"/>
      <c r="CW11" s="624"/>
      <c r="CX11" s="624"/>
      <c r="CY11" s="625"/>
      <c r="CZ11" s="626">
        <v>2.1</v>
      </c>
      <c r="DA11" s="626"/>
      <c r="DB11" s="626"/>
      <c r="DC11" s="626"/>
      <c r="DD11" s="632">
        <v>54702</v>
      </c>
      <c r="DE11" s="624"/>
      <c r="DF11" s="624"/>
      <c r="DG11" s="624"/>
      <c r="DH11" s="624"/>
      <c r="DI11" s="624"/>
      <c r="DJ11" s="624"/>
      <c r="DK11" s="624"/>
      <c r="DL11" s="624"/>
      <c r="DM11" s="624"/>
      <c r="DN11" s="624"/>
      <c r="DO11" s="624"/>
      <c r="DP11" s="625"/>
      <c r="DQ11" s="632">
        <v>163940</v>
      </c>
      <c r="DR11" s="624"/>
      <c r="DS11" s="624"/>
      <c r="DT11" s="624"/>
      <c r="DU11" s="624"/>
      <c r="DV11" s="624"/>
      <c r="DW11" s="624"/>
      <c r="DX11" s="624"/>
      <c r="DY11" s="624"/>
      <c r="DZ11" s="624"/>
      <c r="EA11" s="624"/>
      <c r="EB11" s="624"/>
      <c r="EC11" s="633"/>
    </row>
    <row r="12" spans="2:143" ht="11.25" customHeight="1" x14ac:dyDescent="0.15">
      <c r="B12" s="620" t="s">
        <v>227</v>
      </c>
      <c r="C12" s="621"/>
      <c r="D12" s="621"/>
      <c r="E12" s="621"/>
      <c r="F12" s="621"/>
      <c r="G12" s="621"/>
      <c r="H12" s="621"/>
      <c r="I12" s="621"/>
      <c r="J12" s="621"/>
      <c r="K12" s="621"/>
      <c r="L12" s="621"/>
      <c r="M12" s="621"/>
      <c r="N12" s="621"/>
      <c r="O12" s="621"/>
      <c r="P12" s="621"/>
      <c r="Q12" s="622"/>
      <c r="R12" s="623" t="s">
        <v>107</v>
      </c>
      <c r="S12" s="624"/>
      <c r="T12" s="624"/>
      <c r="U12" s="624"/>
      <c r="V12" s="624"/>
      <c r="W12" s="624"/>
      <c r="X12" s="624"/>
      <c r="Y12" s="625"/>
      <c r="Z12" s="626" t="s">
        <v>107</v>
      </c>
      <c r="AA12" s="626"/>
      <c r="AB12" s="626"/>
      <c r="AC12" s="626"/>
      <c r="AD12" s="627" t="s">
        <v>107</v>
      </c>
      <c r="AE12" s="627"/>
      <c r="AF12" s="627"/>
      <c r="AG12" s="627"/>
      <c r="AH12" s="627"/>
      <c r="AI12" s="627"/>
      <c r="AJ12" s="627"/>
      <c r="AK12" s="627"/>
      <c r="AL12" s="628" t="s">
        <v>107</v>
      </c>
      <c r="AM12" s="629"/>
      <c r="AN12" s="629"/>
      <c r="AO12" s="630"/>
      <c r="AP12" s="620" t="s">
        <v>228</v>
      </c>
      <c r="AQ12" s="621"/>
      <c r="AR12" s="621"/>
      <c r="AS12" s="621"/>
      <c r="AT12" s="621"/>
      <c r="AU12" s="621"/>
      <c r="AV12" s="621"/>
      <c r="AW12" s="621"/>
      <c r="AX12" s="621"/>
      <c r="AY12" s="621"/>
      <c r="AZ12" s="621"/>
      <c r="BA12" s="621"/>
      <c r="BB12" s="621"/>
      <c r="BC12" s="621"/>
      <c r="BD12" s="621"/>
      <c r="BE12" s="621"/>
      <c r="BF12" s="622"/>
      <c r="BG12" s="623">
        <v>1190150</v>
      </c>
      <c r="BH12" s="624"/>
      <c r="BI12" s="624"/>
      <c r="BJ12" s="624"/>
      <c r="BK12" s="624"/>
      <c r="BL12" s="624"/>
      <c r="BM12" s="624"/>
      <c r="BN12" s="625"/>
      <c r="BO12" s="626">
        <v>45.9</v>
      </c>
      <c r="BP12" s="626"/>
      <c r="BQ12" s="626"/>
      <c r="BR12" s="626"/>
      <c r="BS12" s="632" t="s">
        <v>107</v>
      </c>
      <c r="BT12" s="624"/>
      <c r="BU12" s="624"/>
      <c r="BV12" s="624"/>
      <c r="BW12" s="624"/>
      <c r="BX12" s="624"/>
      <c r="BY12" s="624"/>
      <c r="BZ12" s="624"/>
      <c r="CA12" s="624"/>
      <c r="CB12" s="633"/>
      <c r="CD12" s="637" t="s">
        <v>229</v>
      </c>
      <c r="CE12" s="638"/>
      <c r="CF12" s="638"/>
      <c r="CG12" s="638"/>
      <c r="CH12" s="638"/>
      <c r="CI12" s="638"/>
      <c r="CJ12" s="638"/>
      <c r="CK12" s="638"/>
      <c r="CL12" s="638"/>
      <c r="CM12" s="638"/>
      <c r="CN12" s="638"/>
      <c r="CO12" s="638"/>
      <c r="CP12" s="638"/>
      <c r="CQ12" s="639"/>
      <c r="CR12" s="623">
        <v>306002</v>
      </c>
      <c r="CS12" s="624"/>
      <c r="CT12" s="624"/>
      <c r="CU12" s="624"/>
      <c r="CV12" s="624"/>
      <c r="CW12" s="624"/>
      <c r="CX12" s="624"/>
      <c r="CY12" s="625"/>
      <c r="CZ12" s="626">
        <v>2.5</v>
      </c>
      <c r="DA12" s="626"/>
      <c r="DB12" s="626"/>
      <c r="DC12" s="626"/>
      <c r="DD12" s="632">
        <v>13662</v>
      </c>
      <c r="DE12" s="624"/>
      <c r="DF12" s="624"/>
      <c r="DG12" s="624"/>
      <c r="DH12" s="624"/>
      <c r="DI12" s="624"/>
      <c r="DJ12" s="624"/>
      <c r="DK12" s="624"/>
      <c r="DL12" s="624"/>
      <c r="DM12" s="624"/>
      <c r="DN12" s="624"/>
      <c r="DO12" s="624"/>
      <c r="DP12" s="625"/>
      <c r="DQ12" s="632">
        <v>245680</v>
      </c>
      <c r="DR12" s="624"/>
      <c r="DS12" s="624"/>
      <c r="DT12" s="624"/>
      <c r="DU12" s="624"/>
      <c r="DV12" s="624"/>
      <c r="DW12" s="624"/>
      <c r="DX12" s="624"/>
      <c r="DY12" s="624"/>
      <c r="DZ12" s="624"/>
      <c r="EA12" s="624"/>
      <c r="EB12" s="624"/>
      <c r="EC12" s="633"/>
    </row>
    <row r="13" spans="2:143" ht="11.25" customHeight="1" x14ac:dyDescent="0.15">
      <c r="B13" s="620" t="s">
        <v>230</v>
      </c>
      <c r="C13" s="621"/>
      <c r="D13" s="621"/>
      <c r="E13" s="621"/>
      <c r="F13" s="621"/>
      <c r="G13" s="621"/>
      <c r="H13" s="621"/>
      <c r="I13" s="621"/>
      <c r="J13" s="621"/>
      <c r="K13" s="621"/>
      <c r="L13" s="621"/>
      <c r="M13" s="621"/>
      <c r="N13" s="621"/>
      <c r="O13" s="621"/>
      <c r="P13" s="621"/>
      <c r="Q13" s="622"/>
      <c r="R13" s="623">
        <v>17031</v>
      </c>
      <c r="S13" s="624"/>
      <c r="T13" s="624"/>
      <c r="U13" s="624"/>
      <c r="V13" s="624"/>
      <c r="W13" s="624"/>
      <c r="X13" s="624"/>
      <c r="Y13" s="625"/>
      <c r="Z13" s="626">
        <v>0.1</v>
      </c>
      <c r="AA13" s="626"/>
      <c r="AB13" s="626"/>
      <c r="AC13" s="626"/>
      <c r="AD13" s="627">
        <v>17031</v>
      </c>
      <c r="AE13" s="627"/>
      <c r="AF13" s="627"/>
      <c r="AG13" s="627"/>
      <c r="AH13" s="627"/>
      <c r="AI13" s="627"/>
      <c r="AJ13" s="627"/>
      <c r="AK13" s="627"/>
      <c r="AL13" s="628">
        <v>0.3</v>
      </c>
      <c r="AM13" s="629"/>
      <c r="AN13" s="629"/>
      <c r="AO13" s="630"/>
      <c r="AP13" s="620" t="s">
        <v>231</v>
      </c>
      <c r="AQ13" s="621"/>
      <c r="AR13" s="621"/>
      <c r="AS13" s="621"/>
      <c r="AT13" s="621"/>
      <c r="AU13" s="621"/>
      <c r="AV13" s="621"/>
      <c r="AW13" s="621"/>
      <c r="AX13" s="621"/>
      <c r="AY13" s="621"/>
      <c r="AZ13" s="621"/>
      <c r="BA13" s="621"/>
      <c r="BB13" s="621"/>
      <c r="BC13" s="621"/>
      <c r="BD13" s="621"/>
      <c r="BE13" s="621"/>
      <c r="BF13" s="622"/>
      <c r="BG13" s="623">
        <v>1183678</v>
      </c>
      <c r="BH13" s="624"/>
      <c r="BI13" s="624"/>
      <c r="BJ13" s="624"/>
      <c r="BK13" s="624"/>
      <c r="BL13" s="624"/>
      <c r="BM13" s="624"/>
      <c r="BN13" s="625"/>
      <c r="BO13" s="626">
        <v>45.6</v>
      </c>
      <c r="BP13" s="626"/>
      <c r="BQ13" s="626"/>
      <c r="BR13" s="626"/>
      <c r="BS13" s="632" t="s">
        <v>107</v>
      </c>
      <c r="BT13" s="624"/>
      <c r="BU13" s="624"/>
      <c r="BV13" s="624"/>
      <c r="BW13" s="624"/>
      <c r="BX13" s="624"/>
      <c r="BY13" s="624"/>
      <c r="BZ13" s="624"/>
      <c r="CA13" s="624"/>
      <c r="CB13" s="633"/>
      <c r="CD13" s="637" t="s">
        <v>232</v>
      </c>
      <c r="CE13" s="638"/>
      <c r="CF13" s="638"/>
      <c r="CG13" s="638"/>
      <c r="CH13" s="638"/>
      <c r="CI13" s="638"/>
      <c r="CJ13" s="638"/>
      <c r="CK13" s="638"/>
      <c r="CL13" s="638"/>
      <c r="CM13" s="638"/>
      <c r="CN13" s="638"/>
      <c r="CO13" s="638"/>
      <c r="CP13" s="638"/>
      <c r="CQ13" s="639"/>
      <c r="CR13" s="623">
        <v>1949403</v>
      </c>
      <c r="CS13" s="624"/>
      <c r="CT13" s="624"/>
      <c r="CU13" s="624"/>
      <c r="CV13" s="624"/>
      <c r="CW13" s="624"/>
      <c r="CX13" s="624"/>
      <c r="CY13" s="625"/>
      <c r="CZ13" s="626">
        <v>16.2</v>
      </c>
      <c r="DA13" s="626"/>
      <c r="DB13" s="626"/>
      <c r="DC13" s="626"/>
      <c r="DD13" s="632">
        <v>1084373</v>
      </c>
      <c r="DE13" s="624"/>
      <c r="DF13" s="624"/>
      <c r="DG13" s="624"/>
      <c r="DH13" s="624"/>
      <c r="DI13" s="624"/>
      <c r="DJ13" s="624"/>
      <c r="DK13" s="624"/>
      <c r="DL13" s="624"/>
      <c r="DM13" s="624"/>
      <c r="DN13" s="624"/>
      <c r="DO13" s="624"/>
      <c r="DP13" s="625"/>
      <c r="DQ13" s="632">
        <v>1087483</v>
      </c>
      <c r="DR13" s="624"/>
      <c r="DS13" s="624"/>
      <c r="DT13" s="624"/>
      <c r="DU13" s="624"/>
      <c r="DV13" s="624"/>
      <c r="DW13" s="624"/>
      <c r="DX13" s="624"/>
      <c r="DY13" s="624"/>
      <c r="DZ13" s="624"/>
      <c r="EA13" s="624"/>
      <c r="EB13" s="624"/>
      <c r="EC13" s="633"/>
    </row>
    <row r="14" spans="2:143" ht="11.25" customHeight="1" x14ac:dyDescent="0.15">
      <c r="B14" s="620" t="s">
        <v>233</v>
      </c>
      <c r="C14" s="621"/>
      <c r="D14" s="621"/>
      <c r="E14" s="621"/>
      <c r="F14" s="621"/>
      <c r="G14" s="621"/>
      <c r="H14" s="621"/>
      <c r="I14" s="621"/>
      <c r="J14" s="621"/>
      <c r="K14" s="621"/>
      <c r="L14" s="621"/>
      <c r="M14" s="621"/>
      <c r="N14" s="621"/>
      <c r="O14" s="621"/>
      <c r="P14" s="621"/>
      <c r="Q14" s="622"/>
      <c r="R14" s="623" t="s">
        <v>107</v>
      </c>
      <c r="S14" s="624"/>
      <c r="T14" s="624"/>
      <c r="U14" s="624"/>
      <c r="V14" s="624"/>
      <c r="W14" s="624"/>
      <c r="X14" s="624"/>
      <c r="Y14" s="625"/>
      <c r="Z14" s="626" t="s">
        <v>107</v>
      </c>
      <c r="AA14" s="626"/>
      <c r="AB14" s="626"/>
      <c r="AC14" s="626"/>
      <c r="AD14" s="627" t="s">
        <v>107</v>
      </c>
      <c r="AE14" s="627"/>
      <c r="AF14" s="627"/>
      <c r="AG14" s="627"/>
      <c r="AH14" s="627"/>
      <c r="AI14" s="627"/>
      <c r="AJ14" s="627"/>
      <c r="AK14" s="627"/>
      <c r="AL14" s="628" t="s">
        <v>107</v>
      </c>
      <c r="AM14" s="629"/>
      <c r="AN14" s="629"/>
      <c r="AO14" s="630"/>
      <c r="AP14" s="620" t="s">
        <v>234</v>
      </c>
      <c r="AQ14" s="621"/>
      <c r="AR14" s="621"/>
      <c r="AS14" s="621"/>
      <c r="AT14" s="621"/>
      <c r="AU14" s="621"/>
      <c r="AV14" s="621"/>
      <c r="AW14" s="621"/>
      <c r="AX14" s="621"/>
      <c r="AY14" s="621"/>
      <c r="AZ14" s="621"/>
      <c r="BA14" s="621"/>
      <c r="BB14" s="621"/>
      <c r="BC14" s="621"/>
      <c r="BD14" s="621"/>
      <c r="BE14" s="621"/>
      <c r="BF14" s="622"/>
      <c r="BG14" s="623">
        <v>60458</v>
      </c>
      <c r="BH14" s="624"/>
      <c r="BI14" s="624"/>
      <c r="BJ14" s="624"/>
      <c r="BK14" s="624"/>
      <c r="BL14" s="624"/>
      <c r="BM14" s="624"/>
      <c r="BN14" s="625"/>
      <c r="BO14" s="626">
        <v>2.2999999999999998</v>
      </c>
      <c r="BP14" s="626"/>
      <c r="BQ14" s="626"/>
      <c r="BR14" s="626"/>
      <c r="BS14" s="632" t="s">
        <v>107</v>
      </c>
      <c r="BT14" s="624"/>
      <c r="BU14" s="624"/>
      <c r="BV14" s="624"/>
      <c r="BW14" s="624"/>
      <c r="BX14" s="624"/>
      <c r="BY14" s="624"/>
      <c r="BZ14" s="624"/>
      <c r="CA14" s="624"/>
      <c r="CB14" s="633"/>
      <c r="CD14" s="637" t="s">
        <v>235</v>
      </c>
      <c r="CE14" s="638"/>
      <c r="CF14" s="638"/>
      <c r="CG14" s="638"/>
      <c r="CH14" s="638"/>
      <c r="CI14" s="638"/>
      <c r="CJ14" s="638"/>
      <c r="CK14" s="638"/>
      <c r="CL14" s="638"/>
      <c r="CM14" s="638"/>
      <c r="CN14" s="638"/>
      <c r="CO14" s="638"/>
      <c r="CP14" s="638"/>
      <c r="CQ14" s="639"/>
      <c r="CR14" s="623">
        <v>500191</v>
      </c>
      <c r="CS14" s="624"/>
      <c r="CT14" s="624"/>
      <c r="CU14" s="624"/>
      <c r="CV14" s="624"/>
      <c r="CW14" s="624"/>
      <c r="CX14" s="624"/>
      <c r="CY14" s="625"/>
      <c r="CZ14" s="626">
        <v>4.2</v>
      </c>
      <c r="DA14" s="626"/>
      <c r="DB14" s="626"/>
      <c r="DC14" s="626"/>
      <c r="DD14" s="632" t="s">
        <v>107</v>
      </c>
      <c r="DE14" s="624"/>
      <c r="DF14" s="624"/>
      <c r="DG14" s="624"/>
      <c r="DH14" s="624"/>
      <c r="DI14" s="624"/>
      <c r="DJ14" s="624"/>
      <c r="DK14" s="624"/>
      <c r="DL14" s="624"/>
      <c r="DM14" s="624"/>
      <c r="DN14" s="624"/>
      <c r="DO14" s="624"/>
      <c r="DP14" s="625"/>
      <c r="DQ14" s="632">
        <v>500191</v>
      </c>
      <c r="DR14" s="624"/>
      <c r="DS14" s="624"/>
      <c r="DT14" s="624"/>
      <c r="DU14" s="624"/>
      <c r="DV14" s="624"/>
      <c r="DW14" s="624"/>
      <c r="DX14" s="624"/>
      <c r="DY14" s="624"/>
      <c r="DZ14" s="624"/>
      <c r="EA14" s="624"/>
      <c r="EB14" s="624"/>
      <c r="EC14" s="633"/>
    </row>
    <row r="15" spans="2:143" ht="11.25" customHeight="1" x14ac:dyDescent="0.15">
      <c r="B15" s="620" t="s">
        <v>236</v>
      </c>
      <c r="C15" s="621"/>
      <c r="D15" s="621"/>
      <c r="E15" s="621"/>
      <c r="F15" s="621"/>
      <c r="G15" s="621"/>
      <c r="H15" s="621"/>
      <c r="I15" s="621"/>
      <c r="J15" s="621"/>
      <c r="K15" s="621"/>
      <c r="L15" s="621"/>
      <c r="M15" s="621"/>
      <c r="N15" s="621"/>
      <c r="O15" s="621"/>
      <c r="P15" s="621"/>
      <c r="Q15" s="622"/>
      <c r="R15" s="623">
        <v>13886</v>
      </c>
      <c r="S15" s="624"/>
      <c r="T15" s="624"/>
      <c r="U15" s="624"/>
      <c r="V15" s="624"/>
      <c r="W15" s="624"/>
      <c r="X15" s="624"/>
      <c r="Y15" s="625"/>
      <c r="Z15" s="626">
        <v>0.1</v>
      </c>
      <c r="AA15" s="626"/>
      <c r="AB15" s="626"/>
      <c r="AC15" s="626"/>
      <c r="AD15" s="627">
        <v>13886</v>
      </c>
      <c r="AE15" s="627"/>
      <c r="AF15" s="627"/>
      <c r="AG15" s="627"/>
      <c r="AH15" s="627"/>
      <c r="AI15" s="627"/>
      <c r="AJ15" s="627"/>
      <c r="AK15" s="627"/>
      <c r="AL15" s="628">
        <v>0.2</v>
      </c>
      <c r="AM15" s="629"/>
      <c r="AN15" s="629"/>
      <c r="AO15" s="630"/>
      <c r="AP15" s="620" t="s">
        <v>237</v>
      </c>
      <c r="AQ15" s="621"/>
      <c r="AR15" s="621"/>
      <c r="AS15" s="621"/>
      <c r="AT15" s="621"/>
      <c r="AU15" s="621"/>
      <c r="AV15" s="621"/>
      <c r="AW15" s="621"/>
      <c r="AX15" s="621"/>
      <c r="AY15" s="621"/>
      <c r="AZ15" s="621"/>
      <c r="BA15" s="621"/>
      <c r="BB15" s="621"/>
      <c r="BC15" s="621"/>
      <c r="BD15" s="621"/>
      <c r="BE15" s="621"/>
      <c r="BF15" s="622"/>
      <c r="BG15" s="623">
        <v>207522</v>
      </c>
      <c r="BH15" s="624"/>
      <c r="BI15" s="624"/>
      <c r="BJ15" s="624"/>
      <c r="BK15" s="624"/>
      <c r="BL15" s="624"/>
      <c r="BM15" s="624"/>
      <c r="BN15" s="625"/>
      <c r="BO15" s="626">
        <v>8</v>
      </c>
      <c r="BP15" s="626"/>
      <c r="BQ15" s="626"/>
      <c r="BR15" s="626"/>
      <c r="BS15" s="632" t="s">
        <v>107</v>
      </c>
      <c r="BT15" s="624"/>
      <c r="BU15" s="624"/>
      <c r="BV15" s="624"/>
      <c r="BW15" s="624"/>
      <c r="BX15" s="624"/>
      <c r="BY15" s="624"/>
      <c r="BZ15" s="624"/>
      <c r="CA15" s="624"/>
      <c r="CB15" s="633"/>
      <c r="CD15" s="637" t="s">
        <v>238</v>
      </c>
      <c r="CE15" s="638"/>
      <c r="CF15" s="638"/>
      <c r="CG15" s="638"/>
      <c r="CH15" s="638"/>
      <c r="CI15" s="638"/>
      <c r="CJ15" s="638"/>
      <c r="CK15" s="638"/>
      <c r="CL15" s="638"/>
      <c r="CM15" s="638"/>
      <c r="CN15" s="638"/>
      <c r="CO15" s="638"/>
      <c r="CP15" s="638"/>
      <c r="CQ15" s="639"/>
      <c r="CR15" s="623">
        <v>2109828</v>
      </c>
      <c r="CS15" s="624"/>
      <c r="CT15" s="624"/>
      <c r="CU15" s="624"/>
      <c r="CV15" s="624"/>
      <c r="CW15" s="624"/>
      <c r="CX15" s="624"/>
      <c r="CY15" s="625"/>
      <c r="CZ15" s="626">
        <v>17.600000000000001</v>
      </c>
      <c r="DA15" s="626"/>
      <c r="DB15" s="626"/>
      <c r="DC15" s="626"/>
      <c r="DD15" s="632">
        <v>1221796</v>
      </c>
      <c r="DE15" s="624"/>
      <c r="DF15" s="624"/>
      <c r="DG15" s="624"/>
      <c r="DH15" s="624"/>
      <c r="DI15" s="624"/>
      <c r="DJ15" s="624"/>
      <c r="DK15" s="624"/>
      <c r="DL15" s="624"/>
      <c r="DM15" s="624"/>
      <c r="DN15" s="624"/>
      <c r="DO15" s="624"/>
      <c r="DP15" s="625"/>
      <c r="DQ15" s="632">
        <v>923220</v>
      </c>
      <c r="DR15" s="624"/>
      <c r="DS15" s="624"/>
      <c r="DT15" s="624"/>
      <c r="DU15" s="624"/>
      <c r="DV15" s="624"/>
      <c r="DW15" s="624"/>
      <c r="DX15" s="624"/>
      <c r="DY15" s="624"/>
      <c r="DZ15" s="624"/>
      <c r="EA15" s="624"/>
      <c r="EB15" s="624"/>
      <c r="EC15" s="633"/>
    </row>
    <row r="16" spans="2:143" ht="11.25" customHeight="1" x14ac:dyDescent="0.15">
      <c r="B16" s="620" t="s">
        <v>239</v>
      </c>
      <c r="C16" s="621"/>
      <c r="D16" s="621"/>
      <c r="E16" s="621"/>
      <c r="F16" s="621"/>
      <c r="G16" s="621"/>
      <c r="H16" s="621"/>
      <c r="I16" s="621"/>
      <c r="J16" s="621"/>
      <c r="K16" s="621"/>
      <c r="L16" s="621"/>
      <c r="M16" s="621"/>
      <c r="N16" s="621"/>
      <c r="O16" s="621"/>
      <c r="P16" s="621"/>
      <c r="Q16" s="622"/>
      <c r="R16" s="623">
        <v>3475975</v>
      </c>
      <c r="S16" s="624"/>
      <c r="T16" s="624"/>
      <c r="U16" s="624"/>
      <c r="V16" s="624"/>
      <c r="W16" s="624"/>
      <c r="X16" s="624"/>
      <c r="Y16" s="625"/>
      <c r="Z16" s="626">
        <v>28.3</v>
      </c>
      <c r="AA16" s="626"/>
      <c r="AB16" s="626"/>
      <c r="AC16" s="626"/>
      <c r="AD16" s="627">
        <v>3282980</v>
      </c>
      <c r="AE16" s="627"/>
      <c r="AF16" s="627"/>
      <c r="AG16" s="627"/>
      <c r="AH16" s="627"/>
      <c r="AI16" s="627"/>
      <c r="AJ16" s="627"/>
      <c r="AK16" s="627"/>
      <c r="AL16" s="628">
        <v>50</v>
      </c>
      <c r="AM16" s="629"/>
      <c r="AN16" s="629"/>
      <c r="AO16" s="630"/>
      <c r="AP16" s="620" t="s">
        <v>240</v>
      </c>
      <c r="AQ16" s="621"/>
      <c r="AR16" s="621"/>
      <c r="AS16" s="621"/>
      <c r="AT16" s="621"/>
      <c r="AU16" s="621"/>
      <c r="AV16" s="621"/>
      <c r="AW16" s="621"/>
      <c r="AX16" s="621"/>
      <c r="AY16" s="621"/>
      <c r="AZ16" s="621"/>
      <c r="BA16" s="621"/>
      <c r="BB16" s="621"/>
      <c r="BC16" s="621"/>
      <c r="BD16" s="621"/>
      <c r="BE16" s="621"/>
      <c r="BF16" s="622"/>
      <c r="BG16" s="623" t="s">
        <v>107</v>
      </c>
      <c r="BH16" s="624"/>
      <c r="BI16" s="624"/>
      <c r="BJ16" s="624"/>
      <c r="BK16" s="624"/>
      <c r="BL16" s="624"/>
      <c r="BM16" s="624"/>
      <c r="BN16" s="625"/>
      <c r="BO16" s="626" t="s">
        <v>107</v>
      </c>
      <c r="BP16" s="626"/>
      <c r="BQ16" s="626"/>
      <c r="BR16" s="626"/>
      <c r="BS16" s="632" t="s">
        <v>107</v>
      </c>
      <c r="BT16" s="624"/>
      <c r="BU16" s="624"/>
      <c r="BV16" s="624"/>
      <c r="BW16" s="624"/>
      <c r="BX16" s="624"/>
      <c r="BY16" s="624"/>
      <c r="BZ16" s="624"/>
      <c r="CA16" s="624"/>
      <c r="CB16" s="633"/>
      <c r="CD16" s="637" t="s">
        <v>241</v>
      </c>
      <c r="CE16" s="638"/>
      <c r="CF16" s="638"/>
      <c r="CG16" s="638"/>
      <c r="CH16" s="638"/>
      <c r="CI16" s="638"/>
      <c r="CJ16" s="638"/>
      <c r="CK16" s="638"/>
      <c r="CL16" s="638"/>
      <c r="CM16" s="638"/>
      <c r="CN16" s="638"/>
      <c r="CO16" s="638"/>
      <c r="CP16" s="638"/>
      <c r="CQ16" s="639"/>
      <c r="CR16" s="623" t="s">
        <v>107</v>
      </c>
      <c r="CS16" s="624"/>
      <c r="CT16" s="624"/>
      <c r="CU16" s="624"/>
      <c r="CV16" s="624"/>
      <c r="CW16" s="624"/>
      <c r="CX16" s="624"/>
      <c r="CY16" s="625"/>
      <c r="CZ16" s="626" t="s">
        <v>107</v>
      </c>
      <c r="DA16" s="626"/>
      <c r="DB16" s="626"/>
      <c r="DC16" s="626"/>
      <c r="DD16" s="632" t="s">
        <v>107</v>
      </c>
      <c r="DE16" s="624"/>
      <c r="DF16" s="624"/>
      <c r="DG16" s="624"/>
      <c r="DH16" s="624"/>
      <c r="DI16" s="624"/>
      <c r="DJ16" s="624"/>
      <c r="DK16" s="624"/>
      <c r="DL16" s="624"/>
      <c r="DM16" s="624"/>
      <c r="DN16" s="624"/>
      <c r="DO16" s="624"/>
      <c r="DP16" s="625"/>
      <c r="DQ16" s="632" t="s">
        <v>107</v>
      </c>
      <c r="DR16" s="624"/>
      <c r="DS16" s="624"/>
      <c r="DT16" s="624"/>
      <c r="DU16" s="624"/>
      <c r="DV16" s="624"/>
      <c r="DW16" s="624"/>
      <c r="DX16" s="624"/>
      <c r="DY16" s="624"/>
      <c r="DZ16" s="624"/>
      <c r="EA16" s="624"/>
      <c r="EB16" s="624"/>
      <c r="EC16" s="633"/>
    </row>
    <row r="17" spans="2:133" ht="11.25" customHeight="1" x14ac:dyDescent="0.15">
      <c r="B17" s="620" t="s">
        <v>242</v>
      </c>
      <c r="C17" s="621"/>
      <c r="D17" s="621"/>
      <c r="E17" s="621"/>
      <c r="F17" s="621"/>
      <c r="G17" s="621"/>
      <c r="H17" s="621"/>
      <c r="I17" s="621"/>
      <c r="J17" s="621"/>
      <c r="K17" s="621"/>
      <c r="L17" s="621"/>
      <c r="M17" s="621"/>
      <c r="N17" s="621"/>
      <c r="O17" s="621"/>
      <c r="P17" s="621"/>
      <c r="Q17" s="622"/>
      <c r="R17" s="623">
        <v>3282980</v>
      </c>
      <c r="S17" s="624"/>
      <c r="T17" s="624"/>
      <c r="U17" s="624"/>
      <c r="V17" s="624"/>
      <c r="W17" s="624"/>
      <c r="X17" s="624"/>
      <c r="Y17" s="625"/>
      <c r="Z17" s="626">
        <v>26.8</v>
      </c>
      <c r="AA17" s="626"/>
      <c r="AB17" s="626"/>
      <c r="AC17" s="626"/>
      <c r="AD17" s="627">
        <v>3282980</v>
      </c>
      <c r="AE17" s="627"/>
      <c r="AF17" s="627"/>
      <c r="AG17" s="627"/>
      <c r="AH17" s="627"/>
      <c r="AI17" s="627"/>
      <c r="AJ17" s="627"/>
      <c r="AK17" s="627"/>
      <c r="AL17" s="628">
        <v>50</v>
      </c>
      <c r="AM17" s="629"/>
      <c r="AN17" s="629"/>
      <c r="AO17" s="630"/>
      <c r="AP17" s="620" t="s">
        <v>243</v>
      </c>
      <c r="AQ17" s="621"/>
      <c r="AR17" s="621"/>
      <c r="AS17" s="621"/>
      <c r="AT17" s="621"/>
      <c r="AU17" s="621"/>
      <c r="AV17" s="621"/>
      <c r="AW17" s="621"/>
      <c r="AX17" s="621"/>
      <c r="AY17" s="621"/>
      <c r="AZ17" s="621"/>
      <c r="BA17" s="621"/>
      <c r="BB17" s="621"/>
      <c r="BC17" s="621"/>
      <c r="BD17" s="621"/>
      <c r="BE17" s="621"/>
      <c r="BF17" s="622"/>
      <c r="BG17" s="623" t="s">
        <v>107</v>
      </c>
      <c r="BH17" s="624"/>
      <c r="BI17" s="624"/>
      <c r="BJ17" s="624"/>
      <c r="BK17" s="624"/>
      <c r="BL17" s="624"/>
      <c r="BM17" s="624"/>
      <c r="BN17" s="625"/>
      <c r="BO17" s="626" t="s">
        <v>107</v>
      </c>
      <c r="BP17" s="626"/>
      <c r="BQ17" s="626"/>
      <c r="BR17" s="626"/>
      <c r="BS17" s="632" t="s">
        <v>107</v>
      </c>
      <c r="BT17" s="624"/>
      <c r="BU17" s="624"/>
      <c r="BV17" s="624"/>
      <c r="BW17" s="624"/>
      <c r="BX17" s="624"/>
      <c r="BY17" s="624"/>
      <c r="BZ17" s="624"/>
      <c r="CA17" s="624"/>
      <c r="CB17" s="633"/>
      <c r="CD17" s="637" t="s">
        <v>244</v>
      </c>
      <c r="CE17" s="638"/>
      <c r="CF17" s="638"/>
      <c r="CG17" s="638"/>
      <c r="CH17" s="638"/>
      <c r="CI17" s="638"/>
      <c r="CJ17" s="638"/>
      <c r="CK17" s="638"/>
      <c r="CL17" s="638"/>
      <c r="CM17" s="638"/>
      <c r="CN17" s="638"/>
      <c r="CO17" s="638"/>
      <c r="CP17" s="638"/>
      <c r="CQ17" s="639"/>
      <c r="CR17" s="623">
        <v>1047820</v>
      </c>
      <c r="CS17" s="624"/>
      <c r="CT17" s="624"/>
      <c r="CU17" s="624"/>
      <c r="CV17" s="624"/>
      <c r="CW17" s="624"/>
      <c r="CX17" s="624"/>
      <c r="CY17" s="625"/>
      <c r="CZ17" s="626">
        <v>8.6999999999999993</v>
      </c>
      <c r="DA17" s="626"/>
      <c r="DB17" s="626"/>
      <c r="DC17" s="626"/>
      <c r="DD17" s="632" t="s">
        <v>107</v>
      </c>
      <c r="DE17" s="624"/>
      <c r="DF17" s="624"/>
      <c r="DG17" s="624"/>
      <c r="DH17" s="624"/>
      <c r="DI17" s="624"/>
      <c r="DJ17" s="624"/>
      <c r="DK17" s="624"/>
      <c r="DL17" s="624"/>
      <c r="DM17" s="624"/>
      <c r="DN17" s="624"/>
      <c r="DO17" s="624"/>
      <c r="DP17" s="625"/>
      <c r="DQ17" s="632">
        <v>931729</v>
      </c>
      <c r="DR17" s="624"/>
      <c r="DS17" s="624"/>
      <c r="DT17" s="624"/>
      <c r="DU17" s="624"/>
      <c r="DV17" s="624"/>
      <c r="DW17" s="624"/>
      <c r="DX17" s="624"/>
      <c r="DY17" s="624"/>
      <c r="DZ17" s="624"/>
      <c r="EA17" s="624"/>
      <c r="EB17" s="624"/>
      <c r="EC17" s="633"/>
    </row>
    <row r="18" spans="2:133" ht="11.25" customHeight="1" x14ac:dyDescent="0.15">
      <c r="B18" s="620" t="s">
        <v>245</v>
      </c>
      <c r="C18" s="621"/>
      <c r="D18" s="621"/>
      <c r="E18" s="621"/>
      <c r="F18" s="621"/>
      <c r="G18" s="621"/>
      <c r="H18" s="621"/>
      <c r="I18" s="621"/>
      <c r="J18" s="621"/>
      <c r="K18" s="621"/>
      <c r="L18" s="621"/>
      <c r="M18" s="621"/>
      <c r="N18" s="621"/>
      <c r="O18" s="621"/>
      <c r="P18" s="621"/>
      <c r="Q18" s="622"/>
      <c r="R18" s="623">
        <v>192995</v>
      </c>
      <c r="S18" s="624"/>
      <c r="T18" s="624"/>
      <c r="U18" s="624"/>
      <c r="V18" s="624"/>
      <c r="W18" s="624"/>
      <c r="X18" s="624"/>
      <c r="Y18" s="625"/>
      <c r="Z18" s="626">
        <v>1.6</v>
      </c>
      <c r="AA18" s="626"/>
      <c r="AB18" s="626"/>
      <c r="AC18" s="626"/>
      <c r="AD18" s="627" t="s">
        <v>107</v>
      </c>
      <c r="AE18" s="627"/>
      <c r="AF18" s="627"/>
      <c r="AG18" s="627"/>
      <c r="AH18" s="627"/>
      <c r="AI18" s="627"/>
      <c r="AJ18" s="627"/>
      <c r="AK18" s="627"/>
      <c r="AL18" s="628" t="s">
        <v>107</v>
      </c>
      <c r="AM18" s="629"/>
      <c r="AN18" s="629"/>
      <c r="AO18" s="630"/>
      <c r="AP18" s="620" t="s">
        <v>246</v>
      </c>
      <c r="AQ18" s="621"/>
      <c r="AR18" s="621"/>
      <c r="AS18" s="621"/>
      <c r="AT18" s="621"/>
      <c r="AU18" s="621"/>
      <c r="AV18" s="621"/>
      <c r="AW18" s="621"/>
      <c r="AX18" s="621"/>
      <c r="AY18" s="621"/>
      <c r="AZ18" s="621"/>
      <c r="BA18" s="621"/>
      <c r="BB18" s="621"/>
      <c r="BC18" s="621"/>
      <c r="BD18" s="621"/>
      <c r="BE18" s="621"/>
      <c r="BF18" s="622"/>
      <c r="BG18" s="623" t="s">
        <v>107</v>
      </c>
      <c r="BH18" s="624"/>
      <c r="BI18" s="624"/>
      <c r="BJ18" s="624"/>
      <c r="BK18" s="624"/>
      <c r="BL18" s="624"/>
      <c r="BM18" s="624"/>
      <c r="BN18" s="625"/>
      <c r="BO18" s="626" t="s">
        <v>107</v>
      </c>
      <c r="BP18" s="626"/>
      <c r="BQ18" s="626"/>
      <c r="BR18" s="626"/>
      <c r="BS18" s="632" t="s">
        <v>107</v>
      </c>
      <c r="BT18" s="624"/>
      <c r="BU18" s="624"/>
      <c r="BV18" s="624"/>
      <c r="BW18" s="624"/>
      <c r="BX18" s="624"/>
      <c r="BY18" s="624"/>
      <c r="BZ18" s="624"/>
      <c r="CA18" s="624"/>
      <c r="CB18" s="633"/>
      <c r="CD18" s="637" t="s">
        <v>247</v>
      </c>
      <c r="CE18" s="638"/>
      <c r="CF18" s="638"/>
      <c r="CG18" s="638"/>
      <c r="CH18" s="638"/>
      <c r="CI18" s="638"/>
      <c r="CJ18" s="638"/>
      <c r="CK18" s="638"/>
      <c r="CL18" s="638"/>
      <c r="CM18" s="638"/>
      <c r="CN18" s="638"/>
      <c r="CO18" s="638"/>
      <c r="CP18" s="638"/>
      <c r="CQ18" s="639"/>
      <c r="CR18" s="623" t="s">
        <v>107</v>
      </c>
      <c r="CS18" s="624"/>
      <c r="CT18" s="624"/>
      <c r="CU18" s="624"/>
      <c r="CV18" s="624"/>
      <c r="CW18" s="624"/>
      <c r="CX18" s="624"/>
      <c r="CY18" s="625"/>
      <c r="CZ18" s="626" t="s">
        <v>107</v>
      </c>
      <c r="DA18" s="626"/>
      <c r="DB18" s="626"/>
      <c r="DC18" s="626"/>
      <c r="DD18" s="632" t="s">
        <v>107</v>
      </c>
      <c r="DE18" s="624"/>
      <c r="DF18" s="624"/>
      <c r="DG18" s="624"/>
      <c r="DH18" s="624"/>
      <c r="DI18" s="624"/>
      <c r="DJ18" s="624"/>
      <c r="DK18" s="624"/>
      <c r="DL18" s="624"/>
      <c r="DM18" s="624"/>
      <c r="DN18" s="624"/>
      <c r="DO18" s="624"/>
      <c r="DP18" s="625"/>
      <c r="DQ18" s="632" t="s">
        <v>107</v>
      </c>
      <c r="DR18" s="624"/>
      <c r="DS18" s="624"/>
      <c r="DT18" s="624"/>
      <c r="DU18" s="624"/>
      <c r="DV18" s="624"/>
      <c r="DW18" s="624"/>
      <c r="DX18" s="624"/>
      <c r="DY18" s="624"/>
      <c r="DZ18" s="624"/>
      <c r="EA18" s="624"/>
      <c r="EB18" s="624"/>
      <c r="EC18" s="633"/>
    </row>
    <row r="19" spans="2:133" ht="11.25" customHeight="1" x14ac:dyDescent="0.15">
      <c r="B19" s="620" t="s">
        <v>248</v>
      </c>
      <c r="C19" s="621"/>
      <c r="D19" s="621"/>
      <c r="E19" s="621"/>
      <c r="F19" s="621"/>
      <c r="G19" s="621"/>
      <c r="H19" s="621"/>
      <c r="I19" s="621"/>
      <c r="J19" s="621"/>
      <c r="K19" s="621"/>
      <c r="L19" s="621"/>
      <c r="M19" s="621"/>
      <c r="N19" s="621"/>
      <c r="O19" s="621"/>
      <c r="P19" s="621"/>
      <c r="Q19" s="622"/>
      <c r="R19" s="623" t="s">
        <v>107</v>
      </c>
      <c r="S19" s="624"/>
      <c r="T19" s="624"/>
      <c r="U19" s="624"/>
      <c r="V19" s="624"/>
      <c r="W19" s="624"/>
      <c r="X19" s="624"/>
      <c r="Y19" s="625"/>
      <c r="Z19" s="626" t="s">
        <v>107</v>
      </c>
      <c r="AA19" s="626"/>
      <c r="AB19" s="626"/>
      <c r="AC19" s="626"/>
      <c r="AD19" s="627" t="s">
        <v>107</v>
      </c>
      <c r="AE19" s="627"/>
      <c r="AF19" s="627"/>
      <c r="AG19" s="627"/>
      <c r="AH19" s="627"/>
      <c r="AI19" s="627"/>
      <c r="AJ19" s="627"/>
      <c r="AK19" s="627"/>
      <c r="AL19" s="628" t="s">
        <v>107</v>
      </c>
      <c r="AM19" s="629"/>
      <c r="AN19" s="629"/>
      <c r="AO19" s="630"/>
      <c r="AP19" s="620" t="s">
        <v>249</v>
      </c>
      <c r="AQ19" s="621"/>
      <c r="AR19" s="621"/>
      <c r="AS19" s="621"/>
      <c r="AT19" s="621"/>
      <c r="AU19" s="621"/>
      <c r="AV19" s="621"/>
      <c r="AW19" s="621"/>
      <c r="AX19" s="621"/>
      <c r="AY19" s="621"/>
      <c r="AZ19" s="621"/>
      <c r="BA19" s="621"/>
      <c r="BB19" s="621"/>
      <c r="BC19" s="621"/>
      <c r="BD19" s="621"/>
      <c r="BE19" s="621"/>
      <c r="BF19" s="622"/>
      <c r="BG19" s="623">
        <v>16682</v>
      </c>
      <c r="BH19" s="624"/>
      <c r="BI19" s="624"/>
      <c r="BJ19" s="624"/>
      <c r="BK19" s="624"/>
      <c r="BL19" s="624"/>
      <c r="BM19" s="624"/>
      <c r="BN19" s="625"/>
      <c r="BO19" s="626">
        <v>0.6</v>
      </c>
      <c r="BP19" s="626"/>
      <c r="BQ19" s="626"/>
      <c r="BR19" s="626"/>
      <c r="BS19" s="632" t="s">
        <v>107</v>
      </c>
      <c r="BT19" s="624"/>
      <c r="BU19" s="624"/>
      <c r="BV19" s="624"/>
      <c r="BW19" s="624"/>
      <c r="BX19" s="624"/>
      <c r="BY19" s="624"/>
      <c r="BZ19" s="624"/>
      <c r="CA19" s="624"/>
      <c r="CB19" s="633"/>
      <c r="CD19" s="637" t="s">
        <v>250</v>
      </c>
      <c r="CE19" s="638"/>
      <c r="CF19" s="638"/>
      <c r="CG19" s="638"/>
      <c r="CH19" s="638"/>
      <c r="CI19" s="638"/>
      <c r="CJ19" s="638"/>
      <c r="CK19" s="638"/>
      <c r="CL19" s="638"/>
      <c r="CM19" s="638"/>
      <c r="CN19" s="638"/>
      <c r="CO19" s="638"/>
      <c r="CP19" s="638"/>
      <c r="CQ19" s="639"/>
      <c r="CR19" s="623" t="s">
        <v>107</v>
      </c>
      <c r="CS19" s="624"/>
      <c r="CT19" s="624"/>
      <c r="CU19" s="624"/>
      <c r="CV19" s="624"/>
      <c r="CW19" s="624"/>
      <c r="CX19" s="624"/>
      <c r="CY19" s="625"/>
      <c r="CZ19" s="626" t="s">
        <v>107</v>
      </c>
      <c r="DA19" s="626"/>
      <c r="DB19" s="626"/>
      <c r="DC19" s="626"/>
      <c r="DD19" s="632" t="s">
        <v>107</v>
      </c>
      <c r="DE19" s="624"/>
      <c r="DF19" s="624"/>
      <c r="DG19" s="624"/>
      <c r="DH19" s="624"/>
      <c r="DI19" s="624"/>
      <c r="DJ19" s="624"/>
      <c r="DK19" s="624"/>
      <c r="DL19" s="624"/>
      <c r="DM19" s="624"/>
      <c r="DN19" s="624"/>
      <c r="DO19" s="624"/>
      <c r="DP19" s="625"/>
      <c r="DQ19" s="632" t="s">
        <v>107</v>
      </c>
      <c r="DR19" s="624"/>
      <c r="DS19" s="624"/>
      <c r="DT19" s="624"/>
      <c r="DU19" s="624"/>
      <c r="DV19" s="624"/>
      <c r="DW19" s="624"/>
      <c r="DX19" s="624"/>
      <c r="DY19" s="624"/>
      <c r="DZ19" s="624"/>
      <c r="EA19" s="624"/>
      <c r="EB19" s="624"/>
      <c r="EC19" s="633"/>
    </row>
    <row r="20" spans="2:133" ht="11.25" customHeight="1" x14ac:dyDescent="0.15">
      <c r="B20" s="620" t="s">
        <v>251</v>
      </c>
      <c r="C20" s="621"/>
      <c r="D20" s="621"/>
      <c r="E20" s="621"/>
      <c r="F20" s="621"/>
      <c r="G20" s="621"/>
      <c r="H20" s="621"/>
      <c r="I20" s="621"/>
      <c r="J20" s="621"/>
      <c r="K20" s="621"/>
      <c r="L20" s="621"/>
      <c r="M20" s="621"/>
      <c r="N20" s="621"/>
      <c r="O20" s="621"/>
      <c r="P20" s="621"/>
      <c r="Q20" s="622"/>
      <c r="R20" s="623">
        <v>6751133</v>
      </c>
      <c r="S20" s="624"/>
      <c r="T20" s="624"/>
      <c r="U20" s="624"/>
      <c r="V20" s="624"/>
      <c r="W20" s="624"/>
      <c r="X20" s="624"/>
      <c r="Y20" s="625"/>
      <c r="Z20" s="626">
        <v>55</v>
      </c>
      <c r="AA20" s="626"/>
      <c r="AB20" s="626"/>
      <c r="AC20" s="626"/>
      <c r="AD20" s="627">
        <v>6558138</v>
      </c>
      <c r="AE20" s="627"/>
      <c r="AF20" s="627"/>
      <c r="AG20" s="627"/>
      <c r="AH20" s="627"/>
      <c r="AI20" s="627"/>
      <c r="AJ20" s="627"/>
      <c r="AK20" s="627"/>
      <c r="AL20" s="628">
        <v>99.9</v>
      </c>
      <c r="AM20" s="629"/>
      <c r="AN20" s="629"/>
      <c r="AO20" s="630"/>
      <c r="AP20" s="620" t="s">
        <v>252</v>
      </c>
      <c r="AQ20" s="621"/>
      <c r="AR20" s="621"/>
      <c r="AS20" s="621"/>
      <c r="AT20" s="621"/>
      <c r="AU20" s="621"/>
      <c r="AV20" s="621"/>
      <c r="AW20" s="621"/>
      <c r="AX20" s="621"/>
      <c r="AY20" s="621"/>
      <c r="AZ20" s="621"/>
      <c r="BA20" s="621"/>
      <c r="BB20" s="621"/>
      <c r="BC20" s="621"/>
      <c r="BD20" s="621"/>
      <c r="BE20" s="621"/>
      <c r="BF20" s="622"/>
      <c r="BG20" s="623">
        <v>16682</v>
      </c>
      <c r="BH20" s="624"/>
      <c r="BI20" s="624"/>
      <c r="BJ20" s="624"/>
      <c r="BK20" s="624"/>
      <c r="BL20" s="624"/>
      <c r="BM20" s="624"/>
      <c r="BN20" s="625"/>
      <c r="BO20" s="626">
        <v>0.6</v>
      </c>
      <c r="BP20" s="626"/>
      <c r="BQ20" s="626"/>
      <c r="BR20" s="626"/>
      <c r="BS20" s="632" t="s">
        <v>107</v>
      </c>
      <c r="BT20" s="624"/>
      <c r="BU20" s="624"/>
      <c r="BV20" s="624"/>
      <c r="BW20" s="624"/>
      <c r="BX20" s="624"/>
      <c r="BY20" s="624"/>
      <c r="BZ20" s="624"/>
      <c r="CA20" s="624"/>
      <c r="CB20" s="633"/>
      <c r="CD20" s="637" t="s">
        <v>253</v>
      </c>
      <c r="CE20" s="638"/>
      <c r="CF20" s="638"/>
      <c r="CG20" s="638"/>
      <c r="CH20" s="638"/>
      <c r="CI20" s="638"/>
      <c r="CJ20" s="638"/>
      <c r="CK20" s="638"/>
      <c r="CL20" s="638"/>
      <c r="CM20" s="638"/>
      <c r="CN20" s="638"/>
      <c r="CO20" s="638"/>
      <c r="CP20" s="638"/>
      <c r="CQ20" s="639"/>
      <c r="CR20" s="623">
        <v>12019787</v>
      </c>
      <c r="CS20" s="624"/>
      <c r="CT20" s="624"/>
      <c r="CU20" s="624"/>
      <c r="CV20" s="624"/>
      <c r="CW20" s="624"/>
      <c r="CX20" s="624"/>
      <c r="CY20" s="625"/>
      <c r="CZ20" s="626">
        <v>100</v>
      </c>
      <c r="DA20" s="626"/>
      <c r="DB20" s="626"/>
      <c r="DC20" s="626"/>
      <c r="DD20" s="632">
        <v>2539144</v>
      </c>
      <c r="DE20" s="624"/>
      <c r="DF20" s="624"/>
      <c r="DG20" s="624"/>
      <c r="DH20" s="624"/>
      <c r="DI20" s="624"/>
      <c r="DJ20" s="624"/>
      <c r="DK20" s="624"/>
      <c r="DL20" s="624"/>
      <c r="DM20" s="624"/>
      <c r="DN20" s="624"/>
      <c r="DO20" s="624"/>
      <c r="DP20" s="625"/>
      <c r="DQ20" s="632">
        <v>7644576</v>
      </c>
      <c r="DR20" s="624"/>
      <c r="DS20" s="624"/>
      <c r="DT20" s="624"/>
      <c r="DU20" s="624"/>
      <c r="DV20" s="624"/>
      <c r="DW20" s="624"/>
      <c r="DX20" s="624"/>
      <c r="DY20" s="624"/>
      <c r="DZ20" s="624"/>
      <c r="EA20" s="624"/>
      <c r="EB20" s="624"/>
      <c r="EC20" s="633"/>
    </row>
    <row r="21" spans="2:133" ht="11.25" customHeight="1" x14ac:dyDescent="0.15">
      <c r="B21" s="620" t="s">
        <v>254</v>
      </c>
      <c r="C21" s="621"/>
      <c r="D21" s="621"/>
      <c r="E21" s="621"/>
      <c r="F21" s="621"/>
      <c r="G21" s="621"/>
      <c r="H21" s="621"/>
      <c r="I21" s="621"/>
      <c r="J21" s="621"/>
      <c r="K21" s="621"/>
      <c r="L21" s="621"/>
      <c r="M21" s="621"/>
      <c r="N21" s="621"/>
      <c r="O21" s="621"/>
      <c r="P21" s="621"/>
      <c r="Q21" s="622"/>
      <c r="R21" s="623">
        <v>3374</v>
      </c>
      <c r="S21" s="624"/>
      <c r="T21" s="624"/>
      <c r="U21" s="624"/>
      <c r="V21" s="624"/>
      <c r="W21" s="624"/>
      <c r="X21" s="624"/>
      <c r="Y21" s="625"/>
      <c r="Z21" s="626">
        <v>0</v>
      </c>
      <c r="AA21" s="626"/>
      <c r="AB21" s="626"/>
      <c r="AC21" s="626"/>
      <c r="AD21" s="627">
        <v>3374</v>
      </c>
      <c r="AE21" s="627"/>
      <c r="AF21" s="627"/>
      <c r="AG21" s="627"/>
      <c r="AH21" s="627"/>
      <c r="AI21" s="627"/>
      <c r="AJ21" s="627"/>
      <c r="AK21" s="627"/>
      <c r="AL21" s="628">
        <v>0.1</v>
      </c>
      <c r="AM21" s="629"/>
      <c r="AN21" s="629"/>
      <c r="AO21" s="630"/>
      <c r="AP21" s="640" t="s">
        <v>255</v>
      </c>
      <c r="AQ21" s="641"/>
      <c r="AR21" s="641"/>
      <c r="AS21" s="641"/>
      <c r="AT21" s="641"/>
      <c r="AU21" s="641"/>
      <c r="AV21" s="641"/>
      <c r="AW21" s="641"/>
      <c r="AX21" s="641"/>
      <c r="AY21" s="641"/>
      <c r="AZ21" s="641"/>
      <c r="BA21" s="641"/>
      <c r="BB21" s="641"/>
      <c r="BC21" s="641"/>
      <c r="BD21" s="641"/>
      <c r="BE21" s="641"/>
      <c r="BF21" s="642"/>
      <c r="BG21" s="623">
        <v>16682</v>
      </c>
      <c r="BH21" s="624"/>
      <c r="BI21" s="624"/>
      <c r="BJ21" s="624"/>
      <c r="BK21" s="624"/>
      <c r="BL21" s="624"/>
      <c r="BM21" s="624"/>
      <c r="BN21" s="625"/>
      <c r="BO21" s="626">
        <v>0.6</v>
      </c>
      <c r="BP21" s="626"/>
      <c r="BQ21" s="626"/>
      <c r="BR21" s="626"/>
      <c r="BS21" s="632" t="s">
        <v>107</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256</v>
      </c>
      <c r="C22" s="621"/>
      <c r="D22" s="621"/>
      <c r="E22" s="621"/>
      <c r="F22" s="621"/>
      <c r="G22" s="621"/>
      <c r="H22" s="621"/>
      <c r="I22" s="621"/>
      <c r="J22" s="621"/>
      <c r="K22" s="621"/>
      <c r="L22" s="621"/>
      <c r="M22" s="621"/>
      <c r="N22" s="621"/>
      <c r="O22" s="621"/>
      <c r="P22" s="621"/>
      <c r="Q22" s="622"/>
      <c r="R22" s="623">
        <v>222537</v>
      </c>
      <c r="S22" s="624"/>
      <c r="T22" s="624"/>
      <c r="U22" s="624"/>
      <c r="V22" s="624"/>
      <c r="W22" s="624"/>
      <c r="X22" s="624"/>
      <c r="Y22" s="625"/>
      <c r="Z22" s="626">
        <v>1.8</v>
      </c>
      <c r="AA22" s="626"/>
      <c r="AB22" s="626"/>
      <c r="AC22" s="626"/>
      <c r="AD22" s="627" t="s">
        <v>107</v>
      </c>
      <c r="AE22" s="627"/>
      <c r="AF22" s="627"/>
      <c r="AG22" s="627"/>
      <c r="AH22" s="627"/>
      <c r="AI22" s="627"/>
      <c r="AJ22" s="627"/>
      <c r="AK22" s="627"/>
      <c r="AL22" s="628" t="s">
        <v>107</v>
      </c>
      <c r="AM22" s="629"/>
      <c r="AN22" s="629"/>
      <c r="AO22" s="630"/>
      <c r="AP22" s="640" t="s">
        <v>257</v>
      </c>
      <c r="AQ22" s="641"/>
      <c r="AR22" s="641"/>
      <c r="AS22" s="641"/>
      <c r="AT22" s="641"/>
      <c r="AU22" s="641"/>
      <c r="AV22" s="641"/>
      <c r="AW22" s="641"/>
      <c r="AX22" s="641"/>
      <c r="AY22" s="641"/>
      <c r="AZ22" s="641"/>
      <c r="BA22" s="641"/>
      <c r="BB22" s="641"/>
      <c r="BC22" s="641"/>
      <c r="BD22" s="641"/>
      <c r="BE22" s="641"/>
      <c r="BF22" s="642"/>
      <c r="BG22" s="623" t="s">
        <v>107</v>
      </c>
      <c r="BH22" s="624"/>
      <c r="BI22" s="624"/>
      <c r="BJ22" s="624"/>
      <c r="BK22" s="624"/>
      <c r="BL22" s="624"/>
      <c r="BM22" s="624"/>
      <c r="BN22" s="625"/>
      <c r="BO22" s="626" t="s">
        <v>107</v>
      </c>
      <c r="BP22" s="626"/>
      <c r="BQ22" s="626"/>
      <c r="BR22" s="626"/>
      <c r="BS22" s="632" t="s">
        <v>107</v>
      </c>
      <c r="BT22" s="624"/>
      <c r="BU22" s="624"/>
      <c r="BV22" s="624"/>
      <c r="BW22" s="624"/>
      <c r="BX22" s="624"/>
      <c r="BY22" s="624"/>
      <c r="BZ22" s="624"/>
      <c r="CA22" s="624"/>
      <c r="CB22" s="633"/>
      <c r="CD22" s="605" t="s">
        <v>258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259</v>
      </c>
      <c r="C23" s="621"/>
      <c r="D23" s="621"/>
      <c r="E23" s="621"/>
      <c r="F23" s="621"/>
      <c r="G23" s="621"/>
      <c r="H23" s="621"/>
      <c r="I23" s="621"/>
      <c r="J23" s="621"/>
      <c r="K23" s="621"/>
      <c r="L23" s="621"/>
      <c r="M23" s="621"/>
      <c r="N23" s="621"/>
      <c r="O23" s="621"/>
      <c r="P23" s="621"/>
      <c r="Q23" s="622"/>
      <c r="R23" s="623">
        <v>202700</v>
      </c>
      <c r="S23" s="624"/>
      <c r="T23" s="624"/>
      <c r="U23" s="624"/>
      <c r="V23" s="624"/>
      <c r="W23" s="624"/>
      <c r="X23" s="624"/>
      <c r="Y23" s="625"/>
      <c r="Z23" s="626">
        <v>1.7</v>
      </c>
      <c r="AA23" s="626"/>
      <c r="AB23" s="626"/>
      <c r="AC23" s="626"/>
      <c r="AD23" s="627" t="s">
        <v>107</v>
      </c>
      <c r="AE23" s="627"/>
      <c r="AF23" s="627"/>
      <c r="AG23" s="627"/>
      <c r="AH23" s="627"/>
      <c r="AI23" s="627"/>
      <c r="AJ23" s="627"/>
      <c r="AK23" s="627"/>
      <c r="AL23" s="628" t="s">
        <v>107</v>
      </c>
      <c r="AM23" s="629"/>
      <c r="AN23" s="629"/>
      <c r="AO23" s="630"/>
      <c r="AP23" s="640" t="s">
        <v>260</v>
      </c>
      <c r="AQ23" s="641"/>
      <c r="AR23" s="641"/>
      <c r="AS23" s="641"/>
      <c r="AT23" s="641"/>
      <c r="AU23" s="641"/>
      <c r="AV23" s="641"/>
      <c r="AW23" s="641"/>
      <c r="AX23" s="641"/>
      <c r="AY23" s="641"/>
      <c r="AZ23" s="641"/>
      <c r="BA23" s="641"/>
      <c r="BB23" s="641"/>
      <c r="BC23" s="641"/>
      <c r="BD23" s="641"/>
      <c r="BE23" s="641"/>
      <c r="BF23" s="642"/>
      <c r="BG23" s="623" t="s">
        <v>107</v>
      </c>
      <c r="BH23" s="624"/>
      <c r="BI23" s="624"/>
      <c r="BJ23" s="624"/>
      <c r="BK23" s="624"/>
      <c r="BL23" s="624"/>
      <c r="BM23" s="624"/>
      <c r="BN23" s="625"/>
      <c r="BO23" s="626" t="s">
        <v>107</v>
      </c>
      <c r="BP23" s="626"/>
      <c r="BQ23" s="626"/>
      <c r="BR23" s="626"/>
      <c r="BS23" s="632" t="s">
        <v>107</v>
      </c>
      <c r="BT23" s="624"/>
      <c r="BU23" s="624"/>
      <c r="BV23" s="624"/>
      <c r="BW23" s="624"/>
      <c r="BX23" s="624"/>
      <c r="BY23" s="624"/>
      <c r="BZ23" s="624"/>
      <c r="CA23" s="624"/>
      <c r="CB23" s="633"/>
      <c r="CD23" s="605" t="s">
        <v>199</v>
      </c>
      <c r="CE23" s="606"/>
      <c r="CF23" s="606"/>
      <c r="CG23" s="606"/>
      <c r="CH23" s="606"/>
      <c r="CI23" s="606"/>
      <c r="CJ23" s="606"/>
      <c r="CK23" s="606"/>
      <c r="CL23" s="606"/>
      <c r="CM23" s="606"/>
      <c r="CN23" s="606"/>
      <c r="CO23" s="606"/>
      <c r="CP23" s="606"/>
      <c r="CQ23" s="607"/>
      <c r="CR23" s="605" t="s">
        <v>261</v>
      </c>
      <c r="CS23" s="606"/>
      <c r="CT23" s="606"/>
      <c r="CU23" s="606"/>
      <c r="CV23" s="606"/>
      <c r="CW23" s="606"/>
      <c r="CX23" s="606"/>
      <c r="CY23" s="607"/>
      <c r="CZ23" s="605" t="s">
        <v>262</v>
      </c>
      <c r="DA23" s="606"/>
      <c r="DB23" s="606"/>
      <c r="DC23" s="607"/>
      <c r="DD23" s="605" t="s">
        <v>263</v>
      </c>
      <c r="DE23" s="606"/>
      <c r="DF23" s="606"/>
      <c r="DG23" s="606"/>
      <c r="DH23" s="606"/>
      <c r="DI23" s="606"/>
      <c r="DJ23" s="606"/>
      <c r="DK23" s="607"/>
      <c r="DL23" s="646" t="s">
        <v>264</v>
      </c>
      <c r="DM23" s="647"/>
      <c r="DN23" s="647"/>
      <c r="DO23" s="647"/>
      <c r="DP23" s="647"/>
      <c r="DQ23" s="647"/>
      <c r="DR23" s="647"/>
      <c r="DS23" s="647"/>
      <c r="DT23" s="647"/>
      <c r="DU23" s="647"/>
      <c r="DV23" s="648"/>
      <c r="DW23" s="605" t="s">
        <v>265</v>
      </c>
      <c r="DX23" s="606"/>
      <c r="DY23" s="606"/>
      <c r="DZ23" s="606"/>
      <c r="EA23" s="606"/>
      <c r="EB23" s="606"/>
      <c r="EC23" s="607"/>
    </row>
    <row r="24" spans="2:133" ht="11.25" customHeight="1" x14ac:dyDescent="0.15">
      <c r="B24" s="620" t="s">
        <v>266</v>
      </c>
      <c r="C24" s="621"/>
      <c r="D24" s="621"/>
      <c r="E24" s="621"/>
      <c r="F24" s="621"/>
      <c r="G24" s="621"/>
      <c r="H24" s="621"/>
      <c r="I24" s="621"/>
      <c r="J24" s="621"/>
      <c r="K24" s="621"/>
      <c r="L24" s="621"/>
      <c r="M24" s="621"/>
      <c r="N24" s="621"/>
      <c r="O24" s="621"/>
      <c r="P24" s="621"/>
      <c r="Q24" s="622"/>
      <c r="R24" s="623">
        <v>45472</v>
      </c>
      <c r="S24" s="624"/>
      <c r="T24" s="624"/>
      <c r="U24" s="624"/>
      <c r="V24" s="624"/>
      <c r="W24" s="624"/>
      <c r="X24" s="624"/>
      <c r="Y24" s="625"/>
      <c r="Z24" s="626">
        <v>0.4</v>
      </c>
      <c r="AA24" s="626"/>
      <c r="AB24" s="626"/>
      <c r="AC24" s="626"/>
      <c r="AD24" s="627" t="s">
        <v>107</v>
      </c>
      <c r="AE24" s="627"/>
      <c r="AF24" s="627"/>
      <c r="AG24" s="627"/>
      <c r="AH24" s="627"/>
      <c r="AI24" s="627"/>
      <c r="AJ24" s="627"/>
      <c r="AK24" s="627"/>
      <c r="AL24" s="628" t="s">
        <v>107</v>
      </c>
      <c r="AM24" s="629"/>
      <c r="AN24" s="629"/>
      <c r="AO24" s="630"/>
      <c r="AP24" s="640" t="s">
        <v>267</v>
      </c>
      <c r="AQ24" s="641"/>
      <c r="AR24" s="641"/>
      <c r="AS24" s="641"/>
      <c r="AT24" s="641"/>
      <c r="AU24" s="641"/>
      <c r="AV24" s="641"/>
      <c r="AW24" s="641"/>
      <c r="AX24" s="641"/>
      <c r="AY24" s="641"/>
      <c r="AZ24" s="641"/>
      <c r="BA24" s="641"/>
      <c r="BB24" s="641"/>
      <c r="BC24" s="641"/>
      <c r="BD24" s="641"/>
      <c r="BE24" s="641"/>
      <c r="BF24" s="642"/>
      <c r="BG24" s="623" t="s">
        <v>107</v>
      </c>
      <c r="BH24" s="624"/>
      <c r="BI24" s="624"/>
      <c r="BJ24" s="624"/>
      <c r="BK24" s="624"/>
      <c r="BL24" s="624"/>
      <c r="BM24" s="624"/>
      <c r="BN24" s="625"/>
      <c r="BO24" s="626" t="s">
        <v>107</v>
      </c>
      <c r="BP24" s="626"/>
      <c r="BQ24" s="626"/>
      <c r="BR24" s="626"/>
      <c r="BS24" s="632" t="s">
        <v>107</v>
      </c>
      <c r="BT24" s="624"/>
      <c r="BU24" s="624"/>
      <c r="BV24" s="624"/>
      <c r="BW24" s="624"/>
      <c r="BX24" s="624"/>
      <c r="BY24" s="624"/>
      <c r="BZ24" s="624"/>
      <c r="CA24" s="624"/>
      <c r="CB24" s="633"/>
      <c r="CD24" s="634" t="s">
        <v>268</v>
      </c>
      <c r="CE24" s="635"/>
      <c r="CF24" s="635"/>
      <c r="CG24" s="635"/>
      <c r="CH24" s="635"/>
      <c r="CI24" s="635"/>
      <c r="CJ24" s="635"/>
      <c r="CK24" s="635"/>
      <c r="CL24" s="635"/>
      <c r="CM24" s="635"/>
      <c r="CN24" s="635"/>
      <c r="CO24" s="635"/>
      <c r="CP24" s="635"/>
      <c r="CQ24" s="636"/>
      <c r="CR24" s="612">
        <v>4557901</v>
      </c>
      <c r="CS24" s="613"/>
      <c r="CT24" s="613"/>
      <c r="CU24" s="613"/>
      <c r="CV24" s="613"/>
      <c r="CW24" s="613"/>
      <c r="CX24" s="613"/>
      <c r="CY24" s="614"/>
      <c r="CZ24" s="652">
        <v>37.9</v>
      </c>
      <c r="DA24" s="653"/>
      <c r="DB24" s="653"/>
      <c r="DC24" s="654"/>
      <c r="DD24" s="651">
        <v>2907672</v>
      </c>
      <c r="DE24" s="613"/>
      <c r="DF24" s="613"/>
      <c r="DG24" s="613"/>
      <c r="DH24" s="613"/>
      <c r="DI24" s="613"/>
      <c r="DJ24" s="613"/>
      <c r="DK24" s="614"/>
      <c r="DL24" s="651">
        <v>2664524</v>
      </c>
      <c r="DM24" s="613"/>
      <c r="DN24" s="613"/>
      <c r="DO24" s="613"/>
      <c r="DP24" s="613"/>
      <c r="DQ24" s="613"/>
      <c r="DR24" s="613"/>
      <c r="DS24" s="613"/>
      <c r="DT24" s="613"/>
      <c r="DU24" s="613"/>
      <c r="DV24" s="614"/>
      <c r="DW24" s="617">
        <v>38.299999999999997</v>
      </c>
      <c r="DX24" s="618"/>
      <c r="DY24" s="618"/>
      <c r="DZ24" s="618"/>
      <c r="EA24" s="618"/>
      <c r="EB24" s="618"/>
      <c r="EC24" s="619"/>
    </row>
    <row r="25" spans="2:133" ht="11.25" customHeight="1" x14ac:dyDescent="0.15">
      <c r="B25" s="620" t="s">
        <v>269</v>
      </c>
      <c r="C25" s="621"/>
      <c r="D25" s="621"/>
      <c r="E25" s="621"/>
      <c r="F25" s="621"/>
      <c r="G25" s="621"/>
      <c r="H25" s="621"/>
      <c r="I25" s="621"/>
      <c r="J25" s="621"/>
      <c r="K25" s="621"/>
      <c r="L25" s="621"/>
      <c r="M25" s="621"/>
      <c r="N25" s="621"/>
      <c r="O25" s="621"/>
      <c r="P25" s="621"/>
      <c r="Q25" s="622"/>
      <c r="R25" s="623">
        <v>1665262</v>
      </c>
      <c r="S25" s="624"/>
      <c r="T25" s="624"/>
      <c r="U25" s="624"/>
      <c r="V25" s="624"/>
      <c r="W25" s="624"/>
      <c r="X25" s="624"/>
      <c r="Y25" s="625"/>
      <c r="Z25" s="626">
        <v>13.6</v>
      </c>
      <c r="AA25" s="626"/>
      <c r="AB25" s="626"/>
      <c r="AC25" s="626"/>
      <c r="AD25" s="627" t="s">
        <v>107</v>
      </c>
      <c r="AE25" s="627"/>
      <c r="AF25" s="627"/>
      <c r="AG25" s="627"/>
      <c r="AH25" s="627"/>
      <c r="AI25" s="627"/>
      <c r="AJ25" s="627"/>
      <c r="AK25" s="627"/>
      <c r="AL25" s="628" t="s">
        <v>107</v>
      </c>
      <c r="AM25" s="629"/>
      <c r="AN25" s="629"/>
      <c r="AO25" s="630"/>
      <c r="AP25" s="640" t="s">
        <v>270</v>
      </c>
      <c r="AQ25" s="641"/>
      <c r="AR25" s="641"/>
      <c r="AS25" s="641"/>
      <c r="AT25" s="641"/>
      <c r="AU25" s="641"/>
      <c r="AV25" s="641"/>
      <c r="AW25" s="641"/>
      <c r="AX25" s="641"/>
      <c r="AY25" s="641"/>
      <c r="AZ25" s="641"/>
      <c r="BA25" s="641"/>
      <c r="BB25" s="641"/>
      <c r="BC25" s="641"/>
      <c r="BD25" s="641"/>
      <c r="BE25" s="641"/>
      <c r="BF25" s="642"/>
      <c r="BG25" s="623" t="s">
        <v>107</v>
      </c>
      <c r="BH25" s="624"/>
      <c r="BI25" s="624"/>
      <c r="BJ25" s="624"/>
      <c r="BK25" s="624"/>
      <c r="BL25" s="624"/>
      <c r="BM25" s="624"/>
      <c r="BN25" s="625"/>
      <c r="BO25" s="626" t="s">
        <v>107</v>
      </c>
      <c r="BP25" s="626"/>
      <c r="BQ25" s="626"/>
      <c r="BR25" s="626"/>
      <c r="BS25" s="632" t="s">
        <v>107</v>
      </c>
      <c r="BT25" s="624"/>
      <c r="BU25" s="624"/>
      <c r="BV25" s="624"/>
      <c r="BW25" s="624"/>
      <c r="BX25" s="624"/>
      <c r="BY25" s="624"/>
      <c r="BZ25" s="624"/>
      <c r="CA25" s="624"/>
      <c r="CB25" s="633"/>
      <c r="CD25" s="637" t="s">
        <v>271</v>
      </c>
      <c r="CE25" s="638"/>
      <c r="CF25" s="638"/>
      <c r="CG25" s="638"/>
      <c r="CH25" s="638"/>
      <c r="CI25" s="638"/>
      <c r="CJ25" s="638"/>
      <c r="CK25" s="638"/>
      <c r="CL25" s="638"/>
      <c r="CM25" s="638"/>
      <c r="CN25" s="638"/>
      <c r="CO25" s="638"/>
      <c r="CP25" s="638"/>
      <c r="CQ25" s="639"/>
      <c r="CR25" s="623">
        <v>1365421</v>
      </c>
      <c r="CS25" s="655"/>
      <c r="CT25" s="655"/>
      <c r="CU25" s="655"/>
      <c r="CV25" s="655"/>
      <c r="CW25" s="655"/>
      <c r="CX25" s="655"/>
      <c r="CY25" s="656"/>
      <c r="CZ25" s="657">
        <v>11.4</v>
      </c>
      <c r="DA25" s="658"/>
      <c r="DB25" s="658"/>
      <c r="DC25" s="659"/>
      <c r="DD25" s="632">
        <v>1244858</v>
      </c>
      <c r="DE25" s="655"/>
      <c r="DF25" s="655"/>
      <c r="DG25" s="655"/>
      <c r="DH25" s="655"/>
      <c r="DI25" s="655"/>
      <c r="DJ25" s="655"/>
      <c r="DK25" s="656"/>
      <c r="DL25" s="632">
        <v>1239115</v>
      </c>
      <c r="DM25" s="655"/>
      <c r="DN25" s="655"/>
      <c r="DO25" s="655"/>
      <c r="DP25" s="655"/>
      <c r="DQ25" s="655"/>
      <c r="DR25" s="655"/>
      <c r="DS25" s="655"/>
      <c r="DT25" s="655"/>
      <c r="DU25" s="655"/>
      <c r="DV25" s="656"/>
      <c r="DW25" s="628">
        <v>17.8</v>
      </c>
      <c r="DX25" s="649"/>
      <c r="DY25" s="649"/>
      <c r="DZ25" s="649"/>
      <c r="EA25" s="649"/>
      <c r="EB25" s="649"/>
      <c r="EC25" s="650"/>
    </row>
    <row r="26" spans="2:133" ht="11.25" customHeight="1" x14ac:dyDescent="0.15">
      <c r="B26" s="660" t="s">
        <v>272</v>
      </c>
      <c r="C26" s="661"/>
      <c r="D26" s="661"/>
      <c r="E26" s="661"/>
      <c r="F26" s="661"/>
      <c r="G26" s="661"/>
      <c r="H26" s="661"/>
      <c r="I26" s="661"/>
      <c r="J26" s="661"/>
      <c r="K26" s="661"/>
      <c r="L26" s="661"/>
      <c r="M26" s="661"/>
      <c r="N26" s="661"/>
      <c r="O26" s="661"/>
      <c r="P26" s="661"/>
      <c r="Q26" s="662"/>
      <c r="R26" s="623" t="s">
        <v>107</v>
      </c>
      <c r="S26" s="624"/>
      <c r="T26" s="624"/>
      <c r="U26" s="624"/>
      <c r="V26" s="624"/>
      <c r="W26" s="624"/>
      <c r="X26" s="624"/>
      <c r="Y26" s="625"/>
      <c r="Z26" s="626" t="s">
        <v>107</v>
      </c>
      <c r="AA26" s="626"/>
      <c r="AB26" s="626"/>
      <c r="AC26" s="626"/>
      <c r="AD26" s="627" t="s">
        <v>107</v>
      </c>
      <c r="AE26" s="627"/>
      <c r="AF26" s="627"/>
      <c r="AG26" s="627"/>
      <c r="AH26" s="627"/>
      <c r="AI26" s="627"/>
      <c r="AJ26" s="627"/>
      <c r="AK26" s="627"/>
      <c r="AL26" s="628" t="s">
        <v>107</v>
      </c>
      <c r="AM26" s="629"/>
      <c r="AN26" s="629"/>
      <c r="AO26" s="630"/>
      <c r="AP26" s="640" t="s">
        <v>273</v>
      </c>
      <c r="AQ26" s="663"/>
      <c r="AR26" s="663"/>
      <c r="AS26" s="663"/>
      <c r="AT26" s="663"/>
      <c r="AU26" s="663"/>
      <c r="AV26" s="663"/>
      <c r="AW26" s="663"/>
      <c r="AX26" s="663"/>
      <c r="AY26" s="663"/>
      <c r="AZ26" s="663"/>
      <c r="BA26" s="663"/>
      <c r="BB26" s="663"/>
      <c r="BC26" s="663"/>
      <c r="BD26" s="663"/>
      <c r="BE26" s="663"/>
      <c r="BF26" s="642"/>
      <c r="BG26" s="623" t="s">
        <v>107</v>
      </c>
      <c r="BH26" s="624"/>
      <c r="BI26" s="624"/>
      <c r="BJ26" s="624"/>
      <c r="BK26" s="624"/>
      <c r="BL26" s="624"/>
      <c r="BM26" s="624"/>
      <c r="BN26" s="625"/>
      <c r="BO26" s="626" t="s">
        <v>107</v>
      </c>
      <c r="BP26" s="626"/>
      <c r="BQ26" s="626"/>
      <c r="BR26" s="626"/>
      <c r="BS26" s="632" t="s">
        <v>107</v>
      </c>
      <c r="BT26" s="624"/>
      <c r="BU26" s="624"/>
      <c r="BV26" s="624"/>
      <c r="BW26" s="624"/>
      <c r="BX26" s="624"/>
      <c r="BY26" s="624"/>
      <c r="BZ26" s="624"/>
      <c r="CA26" s="624"/>
      <c r="CB26" s="633"/>
      <c r="CD26" s="637" t="s">
        <v>274</v>
      </c>
      <c r="CE26" s="638"/>
      <c r="CF26" s="638"/>
      <c r="CG26" s="638"/>
      <c r="CH26" s="638"/>
      <c r="CI26" s="638"/>
      <c r="CJ26" s="638"/>
      <c r="CK26" s="638"/>
      <c r="CL26" s="638"/>
      <c r="CM26" s="638"/>
      <c r="CN26" s="638"/>
      <c r="CO26" s="638"/>
      <c r="CP26" s="638"/>
      <c r="CQ26" s="639"/>
      <c r="CR26" s="623">
        <v>871443</v>
      </c>
      <c r="CS26" s="624"/>
      <c r="CT26" s="624"/>
      <c r="CU26" s="624"/>
      <c r="CV26" s="624"/>
      <c r="CW26" s="624"/>
      <c r="CX26" s="624"/>
      <c r="CY26" s="625"/>
      <c r="CZ26" s="657">
        <v>7.3</v>
      </c>
      <c r="DA26" s="658"/>
      <c r="DB26" s="658"/>
      <c r="DC26" s="659"/>
      <c r="DD26" s="632">
        <v>766573</v>
      </c>
      <c r="DE26" s="624"/>
      <c r="DF26" s="624"/>
      <c r="DG26" s="624"/>
      <c r="DH26" s="624"/>
      <c r="DI26" s="624"/>
      <c r="DJ26" s="624"/>
      <c r="DK26" s="625"/>
      <c r="DL26" s="632" t="s">
        <v>211</v>
      </c>
      <c r="DM26" s="624"/>
      <c r="DN26" s="624"/>
      <c r="DO26" s="624"/>
      <c r="DP26" s="624"/>
      <c r="DQ26" s="624"/>
      <c r="DR26" s="624"/>
      <c r="DS26" s="624"/>
      <c r="DT26" s="624"/>
      <c r="DU26" s="624"/>
      <c r="DV26" s="625"/>
      <c r="DW26" s="628" t="s">
        <v>211</v>
      </c>
      <c r="DX26" s="649"/>
      <c r="DY26" s="649"/>
      <c r="DZ26" s="649"/>
      <c r="EA26" s="649"/>
      <c r="EB26" s="649"/>
      <c r="EC26" s="650"/>
    </row>
    <row r="27" spans="2:133" ht="11.25" customHeight="1" x14ac:dyDescent="0.15">
      <c r="B27" s="620" t="s">
        <v>275</v>
      </c>
      <c r="C27" s="621"/>
      <c r="D27" s="621"/>
      <c r="E27" s="621"/>
      <c r="F27" s="621"/>
      <c r="G27" s="621"/>
      <c r="H27" s="621"/>
      <c r="I27" s="621"/>
      <c r="J27" s="621"/>
      <c r="K27" s="621"/>
      <c r="L27" s="621"/>
      <c r="M27" s="621"/>
      <c r="N27" s="621"/>
      <c r="O27" s="621"/>
      <c r="P27" s="621"/>
      <c r="Q27" s="622"/>
      <c r="R27" s="623">
        <v>805987</v>
      </c>
      <c r="S27" s="624"/>
      <c r="T27" s="624"/>
      <c r="U27" s="624"/>
      <c r="V27" s="624"/>
      <c r="W27" s="624"/>
      <c r="X27" s="624"/>
      <c r="Y27" s="625"/>
      <c r="Z27" s="626">
        <v>6.6</v>
      </c>
      <c r="AA27" s="626"/>
      <c r="AB27" s="626"/>
      <c r="AC27" s="626"/>
      <c r="AD27" s="627" t="s">
        <v>107</v>
      </c>
      <c r="AE27" s="627"/>
      <c r="AF27" s="627"/>
      <c r="AG27" s="627"/>
      <c r="AH27" s="627"/>
      <c r="AI27" s="627"/>
      <c r="AJ27" s="627"/>
      <c r="AK27" s="627"/>
      <c r="AL27" s="628" t="s">
        <v>107</v>
      </c>
      <c r="AM27" s="629"/>
      <c r="AN27" s="629"/>
      <c r="AO27" s="630"/>
      <c r="AP27" s="620" t="s">
        <v>276</v>
      </c>
      <c r="AQ27" s="621"/>
      <c r="AR27" s="621"/>
      <c r="AS27" s="621"/>
      <c r="AT27" s="621"/>
      <c r="AU27" s="621"/>
      <c r="AV27" s="621"/>
      <c r="AW27" s="621"/>
      <c r="AX27" s="621"/>
      <c r="AY27" s="621"/>
      <c r="AZ27" s="621"/>
      <c r="BA27" s="621"/>
      <c r="BB27" s="621"/>
      <c r="BC27" s="621"/>
      <c r="BD27" s="621"/>
      <c r="BE27" s="621"/>
      <c r="BF27" s="622"/>
      <c r="BG27" s="623">
        <v>2592973</v>
      </c>
      <c r="BH27" s="624"/>
      <c r="BI27" s="624"/>
      <c r="BJ27" s="624"/>
      <c r="BK27" s="624"/>
      <c r="BL27" s="624"/>
      <c r="BM27" s="624"/>
      <c r="BN27" s="625"/>
      <c r="BO27" s="626">
        <v>100</v>
      </c>
      <c r="BP27" s="626"/>
      <c r="BQ27" s="626"/>
      <c r="BR27" s="626"/>
      <c r="BS27" s="632">
        <v>31670</v>
      </c>
      <c r="BT27" s="624"/>
      <c r="BU27" s="624"/>
      <c r="BV27" s="624"/>
      <c r="BW27" s="624"/>
      <c r="BX27" s="624"/>
      <c r="BY27" s="624"/>
      <c r="BZ27" s="624"/>
      <c r="CA27" s="624"/>
      <c r="CB27" s="633"/>
      <c r="CD27" s="637" t="s">
        <v>277</v>
      </c>
      <c r="CE27" s="638"/>
      <c r="CF27" s="638"/>
      <c r="CG27" s="638"/>
      <c r="CH27" s="638"/>
      <c r="CI27" s="638"/>
      <c r="CJ27" s="638"/>
      <c r="CK27" s="638"/>
      <c r="CL27" s="638"/>
      <c r="CM27" s="638"/>
      <c r="CN27" s="638"/>
      <c r="CO27" s="638"/>
      <c r="CP27" s="638"/>
      <c r="CQ27" s="639"/>
      <c r="CR27" s="623">
        <v>2144660</v>
      </c>
      <c r="CS27" s="655"/>
      <c r="CT27" s="655"/>
      <c r="CU27" s="655"/>
      <c r="CV27" s="655"/>
      <c r="CW27" s="655"/>
      <c r="CX27" s="655"/>
      <c r="CY27" s="656"/>
      <c r="CZ27" s="657">
        <v>17.8</v>
      </c>
      <c r="DA27" s="658"/>
      <c r="DB27" s="658"/>
      <c r="DC27" s="659"/>
      <c r="DD27" s="632">
        <v>731085</v>
      </c>
      <c r="DE27" s="655"/>
      <c r="DF27" s="655"/>
      <c r="DG27" s="655"/>
      <c r="DH27" s="655"/>
      <c r="DI27" s="655"/>
      <c r="DJ27" s="655"/>
      <c r="DK27" s="656"/>
      <c r="DL27" s="632">
        <v>499745</v>
      </c>
      <c r="DM27" s="655"/>
      <c r="DN27" s="655"/>
      <c r="DO27" s="655"/>
      <c r="DP27" s="655"/>
      <c r="DQ27" s="655"/>
      <c r="DR27" s="655"/>
      <c r="DS27" s="655"/>
      <c r="DT27" s="655"/>
      <c r="DU27" s="655"/>
      <c r="DV27" s="656"/>
      <c r="DW27" s="628">
        <v>7.2</v>
      </c>
      <c r="DX27" s="649"/>
      <c r="DY27" s="649"/>
      <c r="DZ27" s="649"/>
      <c r="EA27" s="649"/>
      <c r="EB27" s="649"/>
      <c r="EC27" s="650"/>
    </row>
    <row r="28" spans="2:133" ht="11.25" customHeight="1" x14ac:dyDescent="0.15">
      <c r="B28" s="620" t="s">
        <v>278</v>
      </c>
      <c r="C28" s="621"/>
      <c r="D28" s="621"/>
      <c r="E28" s="621"/>
      <c r="F28" s="621"/>
      <c r="G28" s="621"/>
      <c r="H28" s="621"/>
      <c r="I28" s="621"/>
      <c r="J28" s="621"/>
      <c r="K28" s="621"/>
      <c r="L28" s="621"/>
      <c r="M28" s="621"/>
      <c r="N28" s="621"/>
      <c r="O28" s="621"/>
      <c r="P28" s="621"/>
      <c r="Q28" s="622"/>
      <c r="R28" s="623">
        <v>72086</v>
      </c>
      <c r="S28" s="624"/>
      <c r="T28" s="624"/>
      <c r="U28" s="624"/>
      <c r="V28" s="624"/>
      <c r="W28" s="624"/>
      <c r="X28" s="624"/>
      <c r="Y28" s="625"/>
      <c r="Z28" s="626">
        <v>0.6</v>
      </c>
      <c r="AA28" s="626"/>
      <c r="AB28" s="626"/>
      <c r="AC28" s="626"/>
      <c r="AD28" s="627" t="s">
        <v>107</v>
      </c>
      <c r="AE28" s="627"/>
      <c r="AF28" s="627"/>
      <c r="AG28" s="627"/>
      <c r="AH28" s="627"/>
      <c r="AI28" s="627"/>
      <c r="AJ28" s="627"/>
      <c r="AK28" s="627"/>
      <c r="AL28" s="628" t="s">
        <v>107</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279</v>
      </c>
      <c r="CE28" s="638"/>
      <c r="CF28" s="638"/>
      <c r="CG28" s="638"/>
      <c r="CH28" s="638"/>
      <c r="CI28" s="638"/>
      <c r="CJ28" s="638"/>
      <c r="CK28" s="638"/>
      <c r="CL28" s="638"/>
      <c r="CM28" s="638"/>
      <c r="CN28" s="638"/>
      <c r="CO28" s="638"/>
      <c r="CP28" s="638"/>
      <c r="CQ28" s="639"/>
      <c r="CR28" s="623">
        <v>1047820</v>
      </c>
      <c r="CS28" s="624"/>
      <c r="CT28" s="624"/>
      <c r="CU28" s="624"/>
      <c r="CV28" s="624"/>
      <c r="CW28" s="624"/>
      <c r="CX28" s="624"/>
      <c r="CY28" s="625"/>
      <c r="CZ28" s="657">
        <v>8.6999999999999993</v>
      </c>
      <c r="DA28" s="658"/>
      <c r="DB28" s="658"/>
      <c r="DC28" s="659"/>
      <c r="DD28" s="632">
        <v>931729</v>
      </c>
      <c r="DE28" s="624"/>
      <c r="DF28" s="624"/>
      <c r="DG28" s="624"/>
      <c r="DH28" s="624"/>
      <c r="DI28" s="624"/>
      <c r="DJ28" s="624"/>
      <c r="DK28" s="625"/>
      <c r="DL28" s="632">
        <v>925664</v>
      </c>
      <c r="DM28" s="624"/>
      <c r="DN28" s="624"/>
      <c r="DO28" s="624"/>
      <c r="DP28" s="624"/>
      <c r="DQ28" s="624"/>
      <c r="DR28" s="624"/>
      <c r="DS28" s="624"/>
      <c r="DT28" s="624"/>
      <c r="DU28" s="624"/>
      <c r="DV28" s="625"/>
      <c r="DW28" s="628">
        <v>13.3</v>
      </c>
      <c r="DX28" s="649"/>
      <c r="DY28" s="649"/>
      <c r="DZ28" s="649"/>
      <c r="EA28" s="649"/>
      <c r="EB28" s="649"/>
      <c r="EC28" s="650"/>
    </row>
    <row r="29" spans="2:133" ht="11.25" customHeight="1" x14ac:dyDescent="0.15">
      <c r="B29" s="620" t="s">
        <v>280</v>
      </c>
      <c r="C29" s="621"/>
      <c r="D29" s="621"/>
      <c r="E29" s="621"/>
      <c r="F29" s="621"/>
      <c r="G29" s="621"/>
      <c r="H29" s="621"/>
      <c r="I29" s="621"/>
      <c r="J29" s="621"/>
      <c r="K29" s="621"/>
      <c r="L29" s="621"/>
      <c r="M29" s="621"/>
      <c r="N29" s="621"/>
      <c r="O29" s="621"/>
      <c r="P29" s="621"/>
      <c r="Q29" s="622"/>
      <c r="R29" s="623">
        <v>17009</v>
      </c>
      <c r="S29" s="624"/>
      <c r="T29" s="624"/>
      <c r="U29" s="624"/>
      <c r="V29" s="624"/>
      <c r="W29" s="624"/>
      <c r="X29" s="624"/>
      <c r="Y29" s="625"/>
      <c r="Z29" s="626">
        <v>0.1</v>
      </c>
      <c r="AA29" s="626"/>
      <c r="AB29" s="626"/>
      <c r="AC29" s="626"/>
      <c r="AD29" s="627" t="s">
        <v>107</v>
      </c>
      <c r="AE29" s="627"/>
      <c r="AF29" s="627"/>
      <c r="AG29" s="627"/>
      <c r="AH29" s="627"/>
      <c r="AI29" s="627"/>
      <c r="AJ29" s="627"/>
      <c r="AK29" s="627"/>
      <c r="AL29" s="628" t="s">
        <v>107</v>
      </c>
      <c r="AM29" s="629"/>
      <c r="AN29" s="629"/>
      <c r="AO29" s="630"/>
      <c r="AP29" s="602" t="s">
        <v>199</v>
      </c>
      <c r="AQ29" s="603"/>
      <c r="AR29" s="603"/>
      <c r="AS29" s="603"/>
      <c r="AT29" s="603"/>
      <c r="AU29" s="603"/>
      <c r="AV29" s="603"/>
      <c r="AW29" s="603"/>
      <c r="AX29" s="603"/>
      <c r="AY29" s="603"/>
      <c r="AZ29" s="603"/>
      <c r="BA29" s="603"/>
      <c r="BB29" s="603"/>
      <c r="BC29" s="603"/>
      <c r="BD29" s="603"/>
      <c r="BE29" s="603"/>
      <c r="BF29" s="604"/>
      <c r="BG29" s="602" t="s">
        <v>281</v>
      </c>
      <c r="BH29" s="664"/>
      <c r="BI29" s="664"/>
      <c r="BJ29" s="664"/>
      <c r="BK29" s="664"/>
      <c r="BL29" s="664"/>
      <c r="BM29" s="664"/>
      <c r="BN29" s="664"/>
      <c r="BO29" s="664"/>
      <c r="BP29" s="664"/>
      <c r="BQ29" s="665"/>
      <c r="BR29" s="602" t="s">
        <v>282</v>
      </c>
      <c r="BS29" s="664"/>
      <c r="BT29" s="664"/>
      <c r="BU29" s="664"/>
      <c r="BV29" s="664"/>
      <c r="BW29" s="664"/>
      <c r="BX29" s="664"/>
      <c r="BY29" s="664"/>
      <c r="BZ29" s="664"/>
      <c r="CA29" s="664"/>
      <c r="CB29" s="665"/>
      <c r="CD29" s="684" t="s">
        <v>283</v>
      </c>
      <c r="CE29" s="685"/>
      <c r="CF29" s="637" t="s">
        <v>284</v>
      </c>
      <c r="CG29" s="638"/>
      <c r="CH29" s="638"/>
      <c r="CI29" s="638"/>
      <c r="CJ29" s="638"/>
      <c r="CK29" s="638"/>
      <c r="CL29" s="638"/>
      <c r="CM29" s="638"/>
      <c r="CN29" s="638"/>
      <c r="CO29" s="638"/>
      <c r="CP29" s="638"/>
      <c r="CQ29" s="639"/>
      <c r="CR29" s="623">
        <v>1041755</v>
      </c>
      <c r="CS29" s="655"/>
      <c r="CT29" s="655"/>
      <c r="CU29" s="655"/>
      <c r="CV29" s="655"/>
      <c r="CW29" s="655"/>
      <c r="CX29" s="655"/>
      <c r="CY29" s="656"/>
      <c r="CZ29" s="657">
        <v>8.6999999999999993</v>
      </c>
      <c r="DA29" s="658"/>
      <c r="DB29" s="658"/>
      <c r="DC29" s="659"/>
      <c r="DD29" s="632">
        <v>925664</v>
      </c>
      <c r="DE29" s="655"/>
      <c r="DF29" s="655"/>
      <c r="DG29" s="655"/>
      <c r="DH29" s="655"/>
      <c r="DI29" s="655"/>
      <c r="DJ29" s="655"/>
      <c r="DK29" s="656"/>
      <c r="DL29" s="632">
        <v>919599</v>
      </c>
      <c r="DM29" s="655"/>
      <c r="DN29" s="655"/>
      <c r="DO29" s="655"/>
      <c r="DP29" s="655"/>
      <c r="DQ29" s="655"/>
      <c r="DR29" s="655"/>
      <c r="DS29" s="655"/>
      <c r="DT29" s="655"/>
      <c r="DU29" s="655"/>
      <c r="DV29" s="656"/>
      <c r="DW29" s="628">
        <v>13.2</v>
      </c>
      <c r="DX29" s="649"/>
      <c r="DY29" s="649"/>
      <c r="DZ29" s="649"/>
      <c r="EA29" s="649"/>
      <c r="EB29" s="649"/>
      <c r="EC29" s="650"/>
    </row>
    <row r="30" spans="2:133" ht="11.25" customHeight="1" x14ac:dyDescent="0.15">
      <c r="B30" s="620" t="s">
        <v>285</v>
      </c>
      <c r="C30" s="621"/>
      <c r="D30" s="621"/>
      <c r="E30" s="621"/>
      <c r="F30" s="621"/>
      <c r="G30" s="621"/>
      <c r="H30" s="621"/>
      <c r="I30" s="621"/>
      <c r="J30" s="621"/>
      <c r="K30" s="621"/>
      <c r="L30" s="621"/>
      <c r="M30" s="621"/>
      <c r="N30" s="621"/>
      <c r="O30" s="621"/>
      <c r="P30" s="621"/>
      <c r="Q30" s="622"/>
      <c r="R30" s="623">
        <v>368893</v>
      </c>
      <c r="S30" s="624"/>
      <c r="T30" s="624"/>
      <c r="U30" s="624"/>
      <c r="V30" s="624"/>
      <c r="W30" s="624"/>
      <c r="X30" s="624"/>
      <c r="Y30" s="625"/>
      <c r="Z30" s="626">
        <v>3</v>
      </c>
      <c r="AA30" s="626"/>
      <c r="AB30" s="626"/>
      <c r="AC30" s="626"/>
      <c r="AD30" s="627" t="s">
        <v>107</v>
      </c>
      <c r="AE30" s="627"/>
      <c r="AF30" s="627"/>
      <c r="AG30" s="627"/>
      <c r="AH30" s="627"/>
      <c r="AI30" s="627"/>
      <c r="AJ30" s="627"/>
      <c r="AK30" s="627"/>
      <c r="AL30" s="628" t="s">
        <v>107</v>
      </c>
      <c r="AM30" s="629"/>
      <c r="AN30" s="629"/>
      <c r="AO30" s="630"/>
      <c r="AP30" s="669" t="s">
        <v>286</v>
      </c>
      <c r="AQ30" s="670"/>
      <c r="AR30" s="670"/>
      <c r="AS30" s="670"/>
      <c r="AT30" s="675" t="s">
        <v>287</v>
      </c>
      <c r="AU30" s="182"/>
      <c r="AV30" s="182"/>
      <c r="AW30" s="182"/>
      <c r="AX30" s="609" t="s">
        <v>165</v>
      </c>
      <c r="AY30" s="610"/>
      <c r="AZ30" s="610"/>
      <c r="BA30" s="610"/>
      <c r="BB30" s="610"/>
      <c r="BC30" s="610"/>
      <c r="BD30" s="610"/>
      <c r="BE30" s="610"/>
      <c r="BF30" s="611"/>
      <c r="BG30" s="681">
        <v>99</v>
      </c>
      <c r="BH30" s="682"/>
      <c r="BI30" s="682"/>
      <c r="BJ30" s="682"/>
      <c r="BK30" s="682"/>
      <c r="BL30" s="682"/>
      <c r="BM30" s="618">
        <v>96.5</v>
      </c>
      <c r="BN30" s="682"/>
      <c r="BO30" s="682"/>
      <c r="BP30" s="682"/>
      <c r="BQ30" s="683"/>
      <c r="BR30" s="681">
        <v>98.6</v>
      </c>
      <c r="BS30" s="682"/>
      <c r="BT30" s="682"/>
      <c r="BU30" s="682"/>
      <c r="BV30" s="682"/>
      <c r="BW30" s="682"/>
      <c r="BX30" s="618">
        <v>95.9</v>
      </c>
      <c r="BY30" s="682"/>
      <c r="BZ30" s="682"/>
      <c r="CA30" s="682"/>
      <c r="CB30" s="683"/>
      <c r="CD30" s="686"/>
      <c r="CE30" s="687"/>
      <c r="CF30" s="637" t="s">
        <v>288</v>
      </c>
      <c r="CG30" s="638"/>
      <c r="CH30" s="638"/>
      <c r="CI30" s="638"/>
      <c r="CJ30" s="638"/>
      <c r="CK30" s="638"/>
      <c r="CL30" s="638"/>
      <c r="CM30" s="638"/>
      <c r="CN30" s="638"/>
      <c r="CO30" s="638"/>
      <c r="CP30" s="638"/>
      <c r="CQ30" s="639"/>
      <c r="CR30" s="623">
        <v>916788</v>
      </c>
      <c r="CS30" s="624"/>
      <c r="CT30" s="624"/>
      <c r="CU30" s="624"/>
      <c r="CV30" s="624"/>
      <c r="CW30" s="624"/>
      <c r="CX30" s="624"/>
      <c r="CY30" s="625"/>
      <c r="CZ30" s="657">
        <v>7.6</v>
      </c>
      <c r="DA30" s="658"/>
      <c r="DB30" s="658"/>
      <c r="DC30" s="659"/>
      <c r="DD30" s="632">
        <v>800697</v>
      </c>
      <c r="DE30" s="624"/>
      <c r="DF30" s="624"/>
      <c r="DG30" s="624"/>
      <c r="DH30" s="624"/>
      <c r="DI30" s="624"/>
      <c r="DJ30" s="624"/>
      <c r="DK30" s="625"/>
      <c r="DL30" s="632">
        <v>800697</v>
      </c>
      <c r="DM30" s="624"/>
      <c r="DN30" s="624"/>
      <c r="DO30" s="624"/>
      <c r="DP30" s="624"/>
      <c r="DQ30" s="624"/>
      <c r="DR30" s="624"/>
      <c r="DS30" s="624"/>
      <c r="DT30" s="624"/>
      <c r="DU30" s="624"/>
      <c r="DV30" s="625"/>
      <c r="DW30" s="628">
        <v>11.5</v>
      </c>
      <c r="DX30" s="649"/>
      <c r="DY30" s="649"/>
      <c r="DZ30" s="649"/>
      <c r="EA30" s="649"/>
      <c r="EB30" s="649"/>
      <c r="EC30" s="650"/>
    </row>
    <row r="31" spans="2:133" ht="11.25" customHeight="1" x14ac:dyDescent="0.15">
      <c r="B31" s="620" t="s">
        <v>289</v>
      </c>
      <c r="C31" s="621"/>
      <c r="D31" s="621"/>
      <c r="E31" s="621"/>
      <c r="F31" s="621"/>
      <c r="G31" s="621"/>
      <c r="H31" s="621"/>
      <c r="I31" s="621"/>
      <c r="J31" s="621"/>
      <c r="K31" s="621"/>
      <c r="L31" s="621"/>
      <c r="M31" s="621"/>
      <c r="N31" s="621"/>
      <c r="O31" s="621"/>
      <c r="P31" s="621"/>
      <c r="Q31" s="622"/>
      <c r="R31" s="623">
        <v>238606</v>
      </c>
      <c r="S31" s="624"/>
      <c r="T31" s="624"/>
      <c r="U31" s="624"/>
      <c r="V31" s="624"/>
      <c r="W31" s="624"/>
      <c r="X31" s="624"/>
      <c r="Y31" s="625"/>
      <c r="Z31" s="626">
        <v>1.9</v>
      </c>
      <c r="AA31" s="626"/>
      <c r="AB31" s="626"/>
      <c r="AC31" s="626"/>
      <c r="AD31" s="627" t="s">
        <v>107</v>
      </c>
      <c r="AE31" s="627"/>
      <c r="AF31" s="627"/>
      <c r="AG31" s="627"/>
      <c r="AH31" s="627"/>
      <c r="AI31" s="627"/>
      <c r="AJ31" s="627"/>
      <c r="AK31" s="627"/>
      <c r="AL31" s="628" t="s">
        <v>107</v>
      </c>
      <c r="AM31" s="629"/>
      <c r="AN31" s="629"/>
      <c r="AO31" s="630"/>
      <c r="AP31" s="671"/>
      <c r="AQ31" s="672"/>
      <c r="AR31" s="672"/>
      <c r="AS31" s="672"/>
      <c r="AT31" s="676"/>
      <c r="AU31" s="181" t="s">
        <v>290</v>
      </c>
      <c r="AV31" s="181"/>
      <c r="AW31" s="181"/>
      <c r="AX31" s="620" t="s">
        <v>291</v>
      </c>
      <c r="AY31" s="621"/>
      <c r="AZ31" s="621"/>
      <c r="BA31" s="621"/>
      <c r="BB31" s="621"/>
      <c r="BC31" s="621"/>
      <c r="BD31" s="621"/>
      <c r="BE31" s="621"/>
      <c r="BF31" s="622"/>
      <c r="BG31" s="678">
        <v>99.1</v>
      </c>
      <c r="BH31" s="655"/>
      <c r="BI31" s="655"/>
      <c r="BJ31" s="655"/>
      <c r="BK31" s="655"/>
      <c r="BL31" s="655"/>
      <c r="BM31" s="629">
        <v>97.7</v>
      </c>
      <c r="BN31" s="679"/>
      <c r="BO31" s="679"/>
      <c r="BP31" s="679"/>
      <c r="BQ31" s="680"/>
      <c r="BR31" s="678">
        <v>98.8</v>
      </c>
      <c r="BS31" s="655"/>
      <c r="BT31" s="655"/>
      <c r="BU31" s="655"/>
      <c r="BV31" s="655"/>
      <c r="BW31" s="655"/>
      <c r="BX31" s="629">
        <v>96.9</v>
      </c>
      <c r="BY31" s="679"/>
      <c r="BZ31" s="679"/>
      <c r="CA31" s="679"/>
      <c r="CB31" s="680"/>
      <c r="CD31" s="686"/>
      <c r="CE31" s="687"/>
      <c r="CF31" s="637" t="s">
        <v>292</v>
      </c>
      <c r="CG31" s="638"/>
      <c r="CH31" s="638"/>
      <c r="CI31" s="638"/>
      <c r="CJ31" s="638"/>
      <c r="CK31" s="638"/>
      <c r="CL31" s="638"/>
      <c r="CM31" s="638"/>
      <c r="CN31" s="638"/>
      <c r="CO31" s="638"/>
      <c r="CP31" s="638"/>
      <c r="CQ31" s="639"/>
      <c r="CR31" s="623">
        <v>124967</v>
      </c>
      <c r="CS31" s="655"/>
      <c r="CT31" s="655"/>
      <c r="CU31" s="655"/>
      <c r="CV31" s="655"/>
      <c r="CW31" s="655"/>
      <c r="CX31" s="655"/>
      <c r="CY31" s="656"/>
      <c r="CZ31" s="657">
        <v>1</v>
      </c>
      <c r="DA31" s="658"/>
      <c r="DB31" s="658"/>
      <c r="DC31" s="659"/>
      <c r="DD31" s="632">
        <v>124967</v>
      </c>
      <c r="DE31" s="655"/>
      <c r="DF31" s="655"/>
      <c r="DG31" s="655"/>
      <c r="DH31" s="655"/>
      <c r="DI31" s="655"/>
      <c r="DJ31" s="655"/>
      <c r="DK31" s="656"/>
      <c r="DL31" s="632">
        <v>118902</v>
      </c>
      <c r="DM31" s="655"/>
      <c r="DN31" s="655"/>
      <c r="DO31" s="655"/>
      <c r="DP31" s="655"/>
      <c r="DQ31" s="655"/>
      <c r="DR31" s="655"/>
      <c r="DS31" s="655"/>
      <c r="DT31" s="655"/>
      <c r="DU31" s="655"/>
      <c r="DV31" s="656"/>
      <c r="DW31" s="628">
        <v>1.7</v>
      </c>
      <c r="DX31" s="649"/>
      <c r="DY31" s="649"/>
      <c r="DZ31" s="649"/>
      <c r="EA31" s="649"/>
      <c r="EB31" s="649"/>
      <c r="EC31" s="650"/>
    </row>
    <row r="32" spans="2:133" ht="11.25" customHeight="1" x14ac:dyDescent="0.15">
      <c r="B32" s="620" t="s">
        <v>293</v>
      </c>
      <c r="C32" s="621"/>
      <c r="D32" s="621"/>
      <c r="E32" s="621"/>
      <c r="F32" s="621"/>
      <c r="G32" s="621"/>
      <c r="H32" s="621"/>
      <c r="I32" s="621"/>
      <c r="J32" s="621"/>
      <c r="K32" s="621"/>
      <c r="L32" s="621"/>
      <c r="M32" s="621"/>
      <c r="N32" s="621"/>
      <c r="O32" s="621"/>
      <c r="P32" s="621"/>
      <c r="Q32" s="622"/>
      <c r="R32" s="623">
        <v>389531</v>
      </c>
      <c r="S32" s="624"/>
      <c r="T32" s="624"/>
      <c r="U32" s="624"/>
      <c r="V32" s="624"/>
      <c r="W32" s="624"/>
      <c r="X32" s="624"/>
      <c r="Y32" s="625"/>
      <c r="Z32" s="626">
        <v>3.2</v>
      </c>
      <c r="AA32" s="626"/>
      <c r="AB32" s="626"/>
      <c r="AC32" s="626"/>
      <c r="AD32" s="627">
        <v>115</v>
      </c>
      <c r="AE32" s="627"/>
      <c r="AF32" s="627"/>
      <c r="AG32" s="627"/>
      <c r="AH32" s="627"/>
      <c r="AI32" s="627"/>
      <c r="AJ32" s="627"/>
      <c r="AK32" s="627"/>
      <c r="AL32" s="628">
        <v>0</v>
      </c>
      <c r="AM32" s="629"/>
      <c r="AN32" s="629"/>
      <c r="AO32" s="630"/>
      <c r="AP32" s="673"/>
      <c r="AQ32" s="674"/>
      <c r="AR32" s="674"/>
      <c r="AS32" s="674"/>
      <c r="AT32" s="677"/>
      <c r="AU32" s="183"/>
      <c r="AV32" s="183"/>
      <c r="AW32" s="183"/>
      <c r="AX32" s="666" t="s">
        <v>294</v>
      </c>
      <c r="AY32" s="667"/>
      <c r="AZ32" s="667"/>
      <c r="BA32" s="667"/>
      <c r="BB32" s="667"/>
      <c r="BC32" s="667"/>
      <c r="BD32" s="667"/>
      <c r="BE32" s="667"/>
      <c r="BF32" s="668"/>
      <c r="BG32" s="690">
        <v>98.8</v>
      </c>
      <c r="BH32" s="691"/>
      <c r="BI32" s="691"/>
      <c r="BJ32" s="691"/>
      <c r="BK32" s="691"/>
      <c r="BL32" s="691"/>
      <c r="BM32" s="692">
        <v>94.9</v>
      </c>
      <c r="BN32" s="691"/>
      <c r="BO32" s="691"/>
      <c r="BP32" s="691"/>
      <c r="BQ32" s="693"/>
      <c r="BR32" s="690">
        <v>98.3</v>
      </c>
      <c r="BS32" s="691"/>
      <c r="BT32" s="691"/>
      <c r="BU32" s="691"/>
      <c r="BV32" s="691"/>
      <c r="BW32" s="691"/>
      <c r="BX32" s="692">
        <v>94.4</v>
      </c>
      <c r="BY32" s="691"/>
      <c r="BZ32" s="691"/>
      <c r="CA32" s="691"/>
      <c r="CB32" s="693"/>
      <c r="CD32" s="688"/>
      <c r="CE32" s="689"/>
      <c r="CF32" s="637" t="s">
        <v>295</v>
      </c>
      <c r="CG32" s="638"/>
      <c r="CH32" s="638"/>
      <c r="CI32" s="638"/>
      <c r="CJ32" s="638"/>
      <c r="CK32" s="638"/>
      <c r="CL32" s="638"/>
      <c r="CM32" s="638"/>
      <c r="CN32" s="638"/>
      <c r="CO32" s="638"/>
      <c r="CP32" s="638"/>
      <c r="CQ32" s="639"/>
      <c r="CR32" s="623">
        <v>6065</v>
      </c>
      <c r="CS32" s="624"/>
      <c r="CT32" s="624"/>
      <c r="CU32" s="624"/>
      <c r="CV32" s="624"/>
      <c r="CW32" s="624"/>
      <c r="CX32" s="624"/>
      <c r="CY32" s="625"/>
      <c r="CZ32" s="657">
        <v>0.1</v>
      </c>
      <c r="DA32" s="658"/>
      <c r="DB32" s="658"/>
      <c r="DC32" s="659"/>
      <c r="DD32" s="632">
        <v>6065</v>
      </c>
      <c r="DE32" s="624"/>
      <c r="DF32" s="624"/>
      <c r="DG32" s="624"/>
      <c r="DH32" s="624"/>
      <c r="DI32" s="624"/>
      <c r="DJ32" s="624"/>
      <c r="DK32" s="625"/>
      <c r="DL32" s="632">
        <v>6065</v>
      </c>
      <c r="DM32" s="624"/>
      <c r="DN32" s="624"/>
      <c r="DO32" s="624"/>
      <c r="DP32" s="624"/>
      <c r="DQ32" s="624"/>
      <c r="DR32" s="624"/>
      <c r="DS32" s="624"/>
      <c r="DT32" s="624"/>
      <c r="DU32" s="624"/>
      <c r="DV32" s="625"/>
      <c r="DW32" s="628">
        <v>0.1</v>
      </c>
      <c r="DX32" s="649"/>
      <c r="DY32" s="649"/>
      <c r="DZ32" s="649"/>
      <c r="EA32" s="649"/>
      <c r="EB32" s="649"/>
      <c r="EC32" s="650"/>
    </row>
    <row r="33" spans="2:133" ht="11.25" customHeight="1" x14ac:dyDescent="0.15">
      <c r="B33" s="620" t="s">
        <v>296</v>
      </c>
      <c r="C33" s="621"/>
      <c r="D33" s="621"/>
      <c r="E33" s="621"/>
      <c r="F33" s="621"/>
      <c r="G33" s="621"/>
      <c r="H33" s="621"/>
      <c r="I33" s="621"/>
      <c r="J33" s="621"/>
      <c r="K33" s="621"/>
      <c r="L33" s="621"/>
      <c r="M33" s="621"/>
      <c r="N33" s="621"/>
      <c r="O33" s="621"/>
      <c r="P33" s="621"/>
      <c r="Q33" s="622"/>
      <c r="R33" s="623">
        <v>1483700</v>
      </c>
      <c r="S33" s="624"/>
      <c r="T33" s="624"/>
      <c r="U33" s="624"/>
      <c r="V33" s="624"/>
      <c r="W33" s="624"/>
      <c r="X33" s="624"/>
      <c r="Y33" s="625"/>
      <c r="Z33" s="626">
        <v>12.1</v>
      </c>
      <c r="AA33" s="626"/>
      <c r="AB33" s="626"/>
      <c r="AC33" s="626"/>
      <c r="AD33" s="627" t="s">
        <v>107</v>
      </c>
      <c r="AE33" s="627"/>
      <c r="AF33" s="627"/>
      <c r="AG33" s="627"/>
      <c r="AH33" s="627"/>
      <c r="AI33" s="627"/>
      <c r="AJ33" s="627"/>
      <c r="AK33" s="627"/>
      <c r="AL33" s="628" t="s">
        <v>107</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297</v>
      </c>
      <c r="CE33" s="638"/>
      <c r="CF33" s="638"/>
      <c r="CG33" s="638"/>
      <c r="CH33" s="638"/>
      <c r="CI33" s="638"/>
      <c r="CJ33" s="638"/>
      <c r="CK33" s="638"/>
      <c r="CL33" s="638"/>
      <c r="CM33" s="638"/>
      <c r="CN33" s="638"/>
      <c r="CO33" s="638"/>
      <c r="CP33" s="638"/>
      <c r="CQ33" s="639"/>
      <c r="CR33" s="623">
        <v>4922742</v>
      </c>
      <c r="CS33" s="655"/>
      <c r="CT33" s="655"/>
      <c r="CU33" s="655"/>
      <c r="CV33" s="655"/>
      <c r="CW33" s="655"/>
      <c r="CX33" s="655"/>
      <c r="CY33" s="656"/>
      <c r="CZ33" s="657">
        <v>41</v>
      </c>
      <c r="DA33" s="658"/>
      <c r="DB33" s="658"/>
      <c r="DC33" s="659"/>
      <c r="DD33" s="632">
        <v>4226920</v>
      </c>
      <c r="DE33" s="655"/>
      <c r="DF33" s="655"/>
      <c r="DG33" s="655"/>
      <c r="DH33" s="655"/>
      <c r="DI33" s="655"/>
      <c r="DJ33" s="655"/>
      <c r="DK33" s="656"/>
      <c r="DL33" s="632">
        <v>3564960</v>
      </c>
      <c r="DM33" s="655"/>
      <c r="DN33" s="655"/>
      <c r="DO33" s="655"/>
      <c r="DP33" s="655"/>
      <c r="DQ33" s="655"/>
      <c r="DR33" s="655"/>
      <c r="DS33" s="655"/>
      <c r="DT33" s="655"/>
      <c r="DU33" s="655"/>
      <c r="DV33" s="656"/>
      <c r="DW33" s="628">
        <v>51.2</v>
      </c>
      <c r="DX33" s="649"/>
      <c r="DY33" s="649"/>
      <c r="DZ33" s="649"/>
      <c r="EA33" s="649"/>
      <c r="EB33" s="649"/>
      <c r="EC33" s="650"/>
    </row>
    <row r="34" spans="2:133" ht="11.25" customHeight="1" x14ac:dyDescent="0.15">
      <c r="B34" s="620" t="s">
        <v>298</v>
      </c>
      <c r="C34" s="621"/>
      <c r="D34" s="621"/>
      <c r="E34" s="621"/>
      <c r="F34" s="621"/>
      <c r="G34" s="621"/>
      <c r="H34" s="621"/>
      <c r="I34" s="621"/>
      <c r="J34" s="621"/>
      <c r="K34" s="621"/>
      <c r="L34" s="621"/>
      <c r="M34" s="621"/>
      <c r="N34" s="621"/>
      <c r="O34" s="621"/>
      <c r="P34" s="621"/>
      <c r="Q34" s="622"/>
      <c r="R34" s="623" t="s">
        <v>107</v>
      </c>
      <c r="S34" s="624"/>
      <c r="T34" s="624"/>
      <c r="U34" s="624"/>
      <c r="V34" s="624"/>
      <c r="W34" s="624"/>
      <c r="X34" s="624"/>
      <c r="Y34" s="625"/>
      <c r="Z34" s="626" t="s">
        <v>107</v>
      </c>
      <c r="AA34" s="626"/>
      <c r="AB34" s="626"/>
      <c r="AC34" s="626"/>
      <c r="AD34" s="627" t="s">
        <v>107</v>
      </c>
      <c r="AE34" s="627"/>
      <c r="AF34" s="627"/>
      <c r="AG34" s="627"/>
      <c r="AH34" s="627"/>
      <c r="AI34" s="627"/>
      <c r="AJ34" s="627"/>
      <c r="AK34" s="627"/>
      <c r="AL34" s="628" t="s">
        <v>107</v>
      </c>
      <c r="AM34" s="629"/>
      <c r="AN34" s="629"/>
      <c r="AO34" s="630"/>
      <c r="AP34" s="186"/>
      <c r="AQ34" s="602" t="s">
        <v>299</v>
      </c>
      <c r="AR34" s="603"/>
      <c r="AS34" s="603"/>
      <c r="AT34" s="603"/>
      <c r="AU34" s="603"/>
      <c r="AV34" s="603"/>
      <c r="AW34" s="603"/>
      <c r="AX34" s="603"/>
      <c r="AY34" s="603"/>
      <c r="AZ34" s="603"/>
      <c r="BA34" s="603"/>
      <c r="BB34" s="603"/>
      <c r="BC34" s="603"/>
      <c r="BD34" s="603"/>
      <c r="BE34" s="603"/>
      <c r="BF34" s="604"/>
      <c r="BG34" s="602" t="s">
        <v>300</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301</v>
      </c>
      <c r="CE34" s="638"/>
      <c r="CF34" s="638"/>
      <c r="CG34" s="638"/>
      <c r="CH34" s="638"/>
      <c r="CI34" s="638"/>
      <c r="CJ34" s="638"/>
      <c r="CK34" s="638"/>
      <c r="CL34" s="638"/>
      <c r="CM34" s="638"/>
      <c r="CN34" s="638"/>
      <c r="CO34" s="638"/>
      <c r="CP34" s="638"/>
      <c r="CQ34" s="639"/>
      <c r="CR34" s="623">
        <v>1581154</v>
      </c>
      <c r="CS34" s="624"/>
      <c r="CT34" s="624"/>
      <c r="CU34" s="624"/>
      <c r="CV34" s="624"/>
      <c r="CW34" s="624"/>
      <c r="CX34" s="624"/>
      <c r="CY34" s="625"/>
      <c r="CZ34" s="657">
        <v>13.2</v>
      </c>
      <c r="DA34" s="658"/>
      <c r="DB34" s="658"/>
      <c r="DC34" s="659"/>
      <c r="DD34" s="632">
        <v>1332860</v>
      </c>
      <c r="DE34" s="624"/>
      <c r="DF34" s="624"/>
      <c r="DG34" s="624"/>
      <c r="DH34" s="624"/>
      <c r="DI34" s="624"/>
      <c r="DJ34" s="624"/>
      <c r="DK34" s="625"/>
      <c r="DL34" s="632">
        <v>1018680</v>
      </c>
      <c r="DM34" s="624"/>
      <c r="DN34" s="624"/>
      <c r="DO34" s="624"/>
      <c r="DP34" s="624"/>
      <c r="DQ34" s="624"/>
      <c r="DR34" s="624"/>
      <c r="DS34" s="624"/>
      <c r="DT34" s="624"/>
      <c r="DU34" s="624"/>
      <c r="DV34" s="625"/>
      <c r="DW34" s="628">
        <v>14.6</v>
      </c>
      <c r="DX34" s="649"/>
      <c r="DY34" s="649"/>
      <c r="DZ34" s="649"/>
      <c r="EA34" s="649"/>
      <c r="EB34" s="649"/>
      <c r="EC34" s="650"/>
    </row>
    <row r="35" spans="2:133" ht="11.25" customHeight="1" x14ac:dyDescent="0.15">
      <c r="B35" s="620" t="s">
        <v>302</v>
      </c>
      <c r="C35" s="621"/>
      <c r="D35" s="621"/>
      <c r="E35" s="621"/>
      <c r="F35" s="621"/>
      <c r="G35" s="621"/>
      <c r="H35" s="621"/>
      <c r="I35" s="621"/>
      <c r="J35" s="621"/>
      <c r="K35" s="621"/>
      <c r="L35" s="621"/>
      <c r="M35" s="621"/>
      <c r="N35" s="621"/>
      <c r="O35" s="621"/>
      <c r="P35" s="621"/>
      <c r="Q35" s="622"/>
      <c r="R35" s="623">
        <v>400000</v>
      </c>
      <c r="S35" s="624"/>
      <c r="T35" s="624"/>
      <c r="U35" s="624"/>
      <c r="V35" s="624"/>
      <c r="W35" s="624"/>
      <c r="X35" s="624"/>
      <c r="Y35" s="625"/>
      <c r="Z35" s="626">
        <v>3.3</v>
      </c>
      <c r="AA35" s="626"/>
      <c r="AB35" s="626"/>
      <c r="AC35" s="626"/>
      <c r="AD35" s="627" t="s">
        <v>107</v>
      </c>
      <c r="AE35" s="627"/>
      <c r="AF35" s="627"/>
      <c r="AG35" s="627"/>
      <c r="AH35" s="627"/>
      <c r="AI35" s="627"/>
      <c r="AJ35" s="627"/>
      <c r="AK35" s="627"/>
      <c r="AL35" s="628" t="s">
        <v>107</v>
      </c>
      <c r="AM35" s="629"/>
      <c r="AN35" s="629"/>
      <c r="AO35" s="630"/>
      <c r="AP35" s="186"/>
      <c r="AQ35" s="634" t="s">
        <v>303</v>
      </c>
      <c r="AR35" s="635"/>
      <c r="AS35" s="635"/>
      <c r="AT35" s="635"/>
      <c r="AU35" s="635"/>
      <c r="AV35" s="635"/>
      <c r="AW35" s="635"/>
      <c r="AX35" s="635"/>
      <c r="AY35" s="636"/>
      <c r="AZ35" s="612">
        <v>1605960</v>
      </c>
      <c r="BA35" s="613"/>
      <c r="BB35" s="613"/>
      <c r="BC35" s="613"/>
      <c r="BD35" s="613"/>
      <c r="BE35" s="613"/>
      <c r="BF35" s="694"/>
      <c r="BG35" s="634" t="s">
        <v>304</v>
      </c>
      <c r="BH35" s="635"/>
      <c r="BI35" s="635"/>
      <c r="BJ35" s="635"/>
      <c r="BK35" s="635"/>
      <c r="BL35" s="635"/>
      <c r="BM35" s="635"/>
      <c r="BN35" s="635"/>
      <c r="BO35" s="635"/>
      <c r="BP35" s="635"/>
      <c r="BQ35" s="635"/>
      <c r="BR35" s="635"/>
      <c r="BS35" s="635"/>
      <c r="BT35" s="635"/>
      <c r="BU35" s="636"/>
      <c r="BV35" s="612">
        <v>-95757</v>
      </c>
      <c r="BW35" s="613"/>
      <c r="BX35" s="613"/>
      <c r="BY35" s="613"/>
      <c r="BZ35" s="613"/>
      <c r="CA35" s="613"/>
      <c r="CB35" s="694"/>
      <c r="CD35" s="637" t="s">
        <v>305</v>
      </c>
      <c r="CE35" s="638"/>
      <c r="CF35" s="638"/>
      <c r="CG35" s="638"/>
      <c r="CH35" s="638"/>
      <c r="CI35" s="638"/>
      <c r="CJ35" s="638"/>
      <c r="CK35" s="638"/>
      <c r="CL35" s="638"/>
      <c r="CM35" s="638"/>
      <c r="CN35" s="638"/>
      <c r="CO35" s="638"/>
      <c r="CP35" s="638"/>
      <c r="CQ35" s="639"/>
      <c r="CR35" s="623">
        <v>247572</v>
      </c>
      <c r="CS35" s="655"/>
      <c r="CT35" s="655"/>
      <c r="CU35" s="655"/>
      <c r="CV35" s="655"/>
      <c r="CW35" s="655"/>
      <c r="CX35" s="655"/>
      <c r="CY35" s="656"/>
      <c r="CZ35" s="657">
        <v>2.1</v>
      </c>
      <c r="DA35" s="658"/>
      <c r="DB35" s="658"/>
      <c r="DC35" s="659"/>
      <c r="DD35" s="632">
        <v>216278</v>
      </c>
      <c r="DE35" s="655"/>
      <c r="DF35" s="655"/>
      <c r="DG35" s="655"/>
      <c r="DH35" s="655"/>
      <c r="DI35" s="655"/>
      <c r="DJ35" s="655"/>
      <c r="DK35" s="656"/>
      <c r="DL35" s="632">
        <v>216278</v>
      </c>
      <c r="DM35" s="655"/>
      <c r="DN35" s="655"/>
      <c r="DO35" s="655"/>
      <c r="DP35" s="655"/>
      <c r="DQ35" s="655"/>
      <c r="DR35" s="655"/>
      <c r="DS35" s="655"/>
      <c r="DT35" s="655"/>
      <c r="DU35" s="655"/>
      <c r="DV35" s="656"/>
      <c r="DW35" s="628">
        <v>3.1</v>
      </c>
      <c r="DX35" s="649"/>
      <c r="DY35" s="649"/>
      <c r="DZ35" s="649"/>
      <c r="EA35" s="649"/>
      <c r="EB35" s="649"/>
      <c r="EC35" s="650"/>
    </row>
    <row r="36" spans="2:133" ht="11.25" customHeight="1" x14ac:dyDescent="0.15">
      <c r="B36" s="666" t="s">
        <v>306</v>
      </c>
      <c r="C36" s="667"/>
      <c r="D36" s="667"/>
      <c r="E36" s="667"/>
      <c r="F36" s="667"/>
      <c r="G36" s="667"/>
      <c r="H36" s="667"/>
      <c r="I36" s="667"/>
      <c r="J36" s="667"/>
      <c r="K36" s="667"/>
      <c r="L36" s="667"/>
      <c r="M36" s="667"/>
      <c r="N36" s="667"/>
      <c r="O36" s="667"/>
      <c r="P36" s="667"/>
      <c r="Q36" s="668"/>
      <c r="R36" s="695">
        <v>12266290</v>
      </c>
      <c r="S36" s="696"/>
      <c r="T36" s="696"/>
      <c r="U36" s="696"/>
      <c r="V36" s="696"/>
      <c r="W36" s="696"/>
      <c r="X36" s="696"/>
      <c r="Y36" s="697"/>
      <c r="Z36" s="698">
        <v>100</v>
      </c>
      <c r="AA36" s="698"/>
      <c r="AB36" s="698"/>
      <c r="AC36" s="698"/>
      <c r="AD36" s="699">
        <v>6561627</v>
      </c>
      <c r="AE36" s="699"/>
      <c r="AF36" s="699"/>
      <c r="AG36" s="699"/>
      <c r="AH36" s="699"/>
      <c r="AI36" s="699"/>
      <c r="AJ36" s="699"/>
      <c r="AK36" s="699"/>
      <c r="AL36" s="700">
        <v>100</v>
      </c>
      <c r="AM36" s="692"/>
      <c r="AN36" s="692"/>
      <c r="AO36" s="701"/>
      <c r="AQ36" s="702" t="s">
        <v>307</v>
      </c>
      <c r="AR36" s="703"/>
      <c r="AS36" s="703"/>
      <c r="AT36" s="703"/>
      <c r="AU36" s="703"/>
      <c r="AV36" s="703"/>
      <c r="AW36" s="703"/>
      <c r="AX36" s="703"/>
      <c r="AY36" s="704"/>
      <c r="AZ36" s="623">
        <v>470000</v>
      </c>
      <c r="BA36" s="624"/>
      <c r="BB36" s="624"/>
      <c r="BC36" s="624"/>
      <c r="BD36" s="655"/>
      <c r="BE36" s="655"/>
      <c r="BF36" s="680"/>
      <c r="BG36" s="637" t="s">
        <v>308</v>
      </c>
      <c r="BH36" s="638"/>
      <c r="BI36" s="638"/>
      <c r="BJ36" s="638"/>
      <c r="BK36" s="638"/>
      <c r="BL36" s="638"/>
      <c r="BM36" s="638"/>
      <c r="BN36" s="638"/>
      <c r="BO36" s="638"/>
      <c r="BP36" s="638"/>
      <c r="BQ36" s="638"/>
      <c r="BR36" s="638"/>
      <c r="BS36" s="638"/>
      <c r="BT36" s="638"/>
      <c r="BU36" s="639"/>
      <c r="BV36" s="623">
        <v>-164996</v>
      </c>
      <c r="BW36" s="624"/>
      <c r="BX36" s="624"/>
      <c r="BY36" s="624"/>
      <c r="BZ36" s="624"/>
      <c r="CA36" s="624"/>
      <c r="CB36" s="633"/>
      <c r="CD36" s="637" t="s">
        <v>309</v>
      </c>
      <c r="CE36" s="638"/>
      <c r="CF36" s="638"/>
      <c r="CG36" s="638"/>
      <c r="CH36" s="638"/>
      <c r="CI36" s="638"/>
      <c r="CJ36" s="638"/>
      <c r="CK36" s="638"/>
      <c r="CL36" s="638"/>
      <c r="CM36" s="638"/>
      <c r="CN36" s="638"/>
      <c r="CO36" s="638"/>
      <c r="CP36" s="638"/>
      <c r="CQ36" s="639"/>
      <c r="CR36" s="623">
        <v>1293772</v>
      </c>
      <c r="CS36" s="624"/>
      <c r="CT36" s="624"/>
      <c r="CU36" s="624"/>
      <c r="CV36" s="624"/>
      <c r="CW36" s="624"/>
      <c r="CX36" s="624"/>
      <c r="CY36" s="625"/>
      <c r="CZ36" s="657">
        <v>10.8</v>
      </c>
      <c r="DA36" s="658"/>
      <c r="DB36" s="658"/>
      <c r="DC36" s="659"/>
      <c r="DD36" s="632">
        <v>1191793</v>
      </c>
      <c r="DE36" s="624"/>
      <c r="DF36" s="624"/>
      <c r="DG36" s="624"/>
      <c r="DH36" s="624"/>
      <c r="DI36" s="624"/>
      <c r="DJ36" s="624"/>
      <c r="DK36" s="625"/>
      <c r="DL36" s="632">
        <v>979500</v>
      </c>
      <c r="DM36" s="624"/>
      <c r="DN36" s="624"/>
      <c r="DO36" s="624"/>
      <c r="DP36" s="624"/>
      <c r="DQ36" s="624"/>
      <c r="DR36" s="624"/>
      <c r="DS36" s="624"/>
      <c r="DT36" s="624"/>
      <c r="DU36" s="624"/>
      <c r="DV36" s="625"/>
      <c r="DW36" s="628">
        <v>14.1</v>
      </c>
      <c r="DX36" s="649"/>
      <c r="DY36" s="649"/>
      <c r="DZ36" s="649"/>
      <c r="EA36" s="649"/>
      <c r="EB36" s="649"/>
      <c r="EC36" s="650"/>
    </row>
    <row r="37" spans="2:133" ht="11.25" customHeight="1" x14ac:dyDescent="0.15">
      <c r="AQ37" s="702" t="s">
        <v>310</v>
      </c>
      <c r="AR37" s="703"/>
      <c r="AS37" s="703"/>
      <c r="AT37" s="703"/>
      <c r="AU37" s="703"/>
      <c r="AV37" s="703"/>
      <c r="AW37" s="703"/>
      <c r="AX37" s="703"/>
      <c r="AY37" s="704"/>
      <c r="AZ37" s="623">
        <v>23716</v>
      </c>
      <c r="BA37" s="624"/>
      <c r="BB37" s="624"/>
      <c r="BC37" s="624"/>
      <c r="BD37" s="655"/>
      <c r="BE37" s="655"/>
      <c r="BF37" s="680"/>
      <c r="BG37" s="637" t="s">
        <v>311</v>
      </c>
      <c r="BH37" s="638"/>
      <c r="BI37" s="638"/>
      <c r="BJ37" s="638"/>
      <c r="BK37" s="638"/>
      <c r="BL37" s="638"/>
      <c r="BM37" s="638"/>
      <c r="BN37" s="638"/>
      <c r="BO37" s="638"/>
      <c r="BP37" s="638"/>
      <c r="BQ37" s="638"/>
      <c r="BR37" s="638"/>
      <c r="BS37" s="638"/>
      <c r="BT37" s="638"/>
      <c r="BU37" s="639"/>
      <c r="BV37" s="623">
        <v>4409</v>
      </c>
      <c r="BW37" s="624"/>
      <c r="BX37" s="624"/>
      <c r="BY37" s="624"/>
      <c r="BZ37" s="624"/>
      <c r="CA37" s="624"/>
      <c r="CB37" s="633"/>
      <c r="CD37" s="637" t="s">
        <v>312</v>
      </c>
      <c r="CE37" s="638"/>
      <c r="CF37" s="638"/>
      <c r="CG37" s="638"/>
      <c r="CH37" s="638"/>
      <c r="CI37" s="638"/>
      <c r="CJ37" s="638"/>
      <c r="CK37" s="638"/>
      <c r="CL37" s="638"/>
      <c r="CM37" s="638"/>
      <c r="CN37" s="638"/>
      <c r="CO37" s="638"/>
      <c r="CP37" s="638"/>
      <c r="CQ37" s="639"/>
      <c r="CR37" s="623">
        <v>853041</v>
      </c>
      <c r="CS37" s="655"/>
      <c r="CT37" s="655"/>
      <c r="CU37" s="655"/>
      <c r="CV37" s="655"/>
      <c r="CW37" s="655"/>
      <c r="CX37" s="655"/>
      <c r="CY37" s="656"/>
      <c r="CZ37" s="657">
        <v>7.1</v>
      </c>
      <c r="DA37" s="658"/>
      <c r="DB37" s="658"/>
      <c r="DC37" s="659"/>
      <c r="DD37" s="632">
        <v>853041</v>
      </c>
      <c r="DE37" s="655"/>
      <c r="DF37" s="655"/>
      <c r="DG37" s="655"/>
      <c r="DH37" s="655"/>
      <c r="DI37" s="655"/>
      <c r="DJ37" s="655"/>
      <c r="DK37" s="656"/>
      <c r="DL37" s="632">
        <v>799628</v>
      </c>
      <c r="DM37" s="655"/>
      <c r="DN37" s="655"/>
      <c r="DO37" s="655"/>
      <c r="DP37" s="655"/>
      <c r="DQ37" s="655"/>
      <c r="DR37" s="655"/>
      <c r="DS37" s="655"/>
      <c r="DT37" s="655"/>
      <c r="DU37" s="655"/>
      <c r="DV37" s="656"/>
      <c r="DW37" s="628">
        <v>11.5</v>
      </c>
      <c r="DX37" s="649"/>
      <c r="DY37" s="649"/>
      <c r="DZ37" s="649"/>
      <c r="EA37" s="649"/>
      <c r="EB37" s="649"/>
      <c r="EC37" s="650"/>
    </row>
    <row r="38" spans="2:133" ht="11.25" customHeight="1" x14ac:dyDescent="0.15">
      <c r="AQ38" s="702" t="s">
        <v>313</v>
      </c>
      <c r="AR38" s="703"/>
      <c r="AS38" s="703"/>
      <c r="AT38" s="703"/>
      <c r="AU38" s="703"/>
      <c r="AV38" s="703"/>
      <c r="AW38" s="703"/>
      <c r="AX38" s="703"/>
      <c r="AY38" s="704"/>
      <c r="AZ38" s="623" t="s">
        <v>107</v>
      </c>
      <c r="BA38" s="624"/>
      <c r="BB38" s="624"/>
      <c r="BC38" s="624"/>
      <c r="BD38" s="655"/>
      <c r="BE38" s="655"/>
      <c r="BF38" s="680"/>
      <c r="BG38" s="637" t="s">
        <v>314</v>
      </c>
      <c r="BH38" s="638"/>
      <c r="BI38" s="638"/>
      <c r="BJ38" s="638"/>
      <c r="BK38" s="638"/>
      <c r="BL38" s="638"/>
      <c r="BM38" s="638"/>
      <c r="BN38" s="638"/>
      <c r="BO38" s="638"/>
      <c r="BP38" s="638"/>
      <c r="BQ38" s="638"/>
      <c r="BR38" s="638"/>
      <c r="BS38" s="638"/>
      <c r="BT38" s="638"/>
      <c r="BU38" s="639"/>
      <c r="BV38" s="623">
        <v>7367</v>
      </c>
      <c r="BW38" s="624"/>
      <c r="BX38" s="624"/>
      <c r="BY38" s="624"/>
      <c r="BZ38" s="624"/>
      <c r="CA38" s="624"/>
      <c r="CB38" s="633"/>
      <c r="CD38" s="637" t="s">
        <v>315</v>
      </c>
      <c r="CE38" s="638"/>
      <c r="CF38" s="638"/>
      <c r="CG38" s="638"/>
      <c r="CH38" s="638"/>
      <c r="CI38" s="638"/>
      <c r="CJ38" s="638"/>
      <c r="CK38" s="638"/>
      <c r="CL38" s="638"/>
      <c r="CM38" s="638"/>
      <c r="CN38" s="638"/>
      <c r="CO38" s="638"/>
      <c r="CP38" s="638"/>
      <c r="CQ38" s="639"/>
      <c r="CR38" s="623">
        <v>1582244</v>
      </c>
      <c r="CS38" s="624"/>
      <c r="CT38" s="624"/>
      <c r="CU38" s="624"/>
      <c r="CV38" s="624"/>
      <c r="CW38" s="624"/>
      <c r="CX38" s="624"/>
      <c r="CY38" s="625"/>
      <c r="CZ38" s="657">
        <v>13.2</v>
      </c>
      <c r="DA38" s="658"/>
      <c r="DB38" s="658"/>
      <c r="DC38" s="659"/>
      <c r="DD38" s="632">
        <v>1351546</v>
      </c>
      <c r="DE38" s="624"/>
      <c r="DF38" s="624"/>
      <c r="DG38" s="624"/>
      <c r="DH38" s="624"/>
      <c r="DI38" s="624"/>
      <c r="DJ38" s="624"/>
      <c r="DK38" s="625"/>
      <c r="DL38" s="632">
        <v>1350502</v>
      </c>
      <c r="DM38" s="624"/>
      <c r="DN38" s="624"/>
      <c r="DO38" s="624"/>
      <c r="DP38" s="624"/>
      <c r="DQ38" s="624"/>
      <c r="DR38" s="624"/>
      <c r="DS38" s="624"/>
      <c r="DT38" s="624"/>
      <c r="DU38" s="624"/>
      <c r="DV38" s="625"/>
      <c r="DW38" s="628">
        <v>19.399999999999999</v>
      </c>
      <c r="DX38" s="649"/>
      <c r="DY38" s="649"/>
      <c r="DZ38" s="649"/>
      <c r="EA38" s="649"/>
      <c r="EB38" s="649"/>
      <c r="EC38" s="650"/>
    </row>
    <row r="39" spans="2:133" ht="11.25" customHeight="1" x14ac:dyDescent="0.15">
      <c r="AQ39" s="702" t="s">
        <v>316</v>
      </c>
      <c r="AR39" s="703"/>
      <c r="AS39" s="703"/>
      <c r="AT39" s="703"/>
      <c r="AU39" s="703"/>
      <c r="AV39" s="703"/>
      <c r="AW39" s="703"/>
      <c r="AX39" s="703"/>
      <c r="AY39" s="704"/>
      <c r="AZ39" s="623" t="s">
        <v>107</v>
      </c>
      <c r="BA39" s="624"/>
      <c r="BB39" s="624"/>
      <c r="BC39" s="624"/>
      <c r="BD39" s="655"/>
      <c r="BE39" s="655"/>
      <c r="BF39" s="680"/>
      <c r="BG39" s="708" t="s">
        <v>317</v>
      </c>
      <c r="BH39" s="709"/>
      <c r="BI39" s="709"/>
      <c r="BJ39" s="709"/>
      <c r="BK39" s="709"/>
      <c r="BL39" s="187"/>
      <c r="BM39" s="638" t="s">
        <v>318</v>
      </c>
      <c r="BN39" s="638"/>
      <c r="BO39" s="638"/>
      <c r="BP39" s="638"/>
      <c r="BQ39" s="638"/>
      <c r="BR39" s="638"/>
      <c r="BS39" s="638"/>
      <c r="BT39" s="638"/>
      <c r="BU39" s="639"/>
      <c r="BV39" s="623">
        <v>88</v>
      </c>
      <c r="BW39" s="624"/>
      <c r="BX39" s="624"/>
      <c r="BY39" s="624"/>
      <c r="BZ39" s="624"/>
      <c r="CA39" s="624"/>
      <c r="CB39" s="633"/>
      <c r="CD39" s="637" t="s">
        <v>319</v>
      </c>
      <c r="CE39" s="638"/>
      <c r="CF39" s="638"/>
      <c r="CG39" s="638"/>
      <c r="CH39" s="638"/>
      <c r="CI39" s="638"/>
      <c r="CJ39" s="638"/>
      <c r="CK39" s="638"/>
      <c r="CL39" s="638"/>
      <c r="CM39" s="638"/>
      <c r="CN39" s="638"/>
      <c r="CO39" s="638"/>
      <c r="CP39" s="638"/>
      <c r="CQ39" s="639"/>
      <c r="CR39" s="623">
        <v>142000</v>
      </c>
      <c r="CS39" s="655"/>
      <c r="CT39" s="655"/>
      <c r="CU39" s="655"/>
      <c r="CV39" s="655"/>
      <c r="CW39" s="655"/>
      <c r="CX39" s="655"/>
      <c r="CY39" s="656"/>
      <c r="CZ39" s="657">
        <v>1.2</v>
      </c>
      <c r="DA39" s="658"/>
      <c r="DB39" s="658"/>
      <c r="DC39" s="659"/>
      <c r="DD39" s="632">
        <v>134443</v>
      </c>
      <c r="DE39" s="655"/>
      <c r="DF39" s="655"/>
      <c r="DG39" s="655"/>
      <c r="DH39" s="655"/>
      <c r="DI39" s="655"/>
      <c r="DJ39" s="655"/>
      <c r="DK39" s="656"/>
      <c r="DL39" s="632" t="s">
        <v>107</v>
      </c>
      <c r="DM39" s="655"/>
      <c r="DN39" s="655"/>
      <c r="DO39" s="655"/>
      <c r="DP39" s="655"/>
      <c r="DQ39" s="655"/>
      <c r="DR39" s="655"/>
      <c r="DS39" s="655"/>
      <c r="DT39" s="655"/>
      <c r="DU39" s="655"/>
      <c r="DV39" s="656"/>
      <c r="DW39" s="628" t="s">
        <v>107</v>
      </c>
      <c r="DX39" s="649"/>
      <c r="DY39" s="649"/>
      <c r="DZ39" s="649"/>
      <c r="EA39" s="649"/>
      <c r="EB39" s="649"/>
      <c r="EC39" s="650"/>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320</v>
      </c>
      <c r="AR40" s="703"/>
      <c r="AS40" s="703"/>
      <c r="AT40" s="703"/>
      <c r="AU40" s="703"/>
      <c r="AV40" s="703"/>
      <c r="AW40" s="703"/>
      <c r="AX40" s="703"/>
      <c r="AY40" s="704"/>
      <c r="AZ40" s="623">
        <v>297324</v>
      </c>
      <c r="BA40" s="624"/>
      <c r="BB40" s="624"/>
      <c r="BC40" s="624"/>
      <c r="BD40" s="655"/>
      <c r="BE40" s="655"/>
      <c r="BF40" s="680"/>
      <c r="BG40" s="708"/>
      <c r="BH40" s="709"/>
      <c r="BI40" s="709"/>
      <c r="BJ40" s="709"/>
      <c r="BK40" s="709"/>
      <c r="BL40" s="187"/>
      <c r="BM40" s="638" t="s">
        <v>321</v>
      </c>
      <c r="BN40" s="638"/>
      <c r="BO40" s="638"/>
      <c r="BP40" s="638"/>
      <c r="BQ40" s="638"/>
      <c r="BR40" s="638"/>
      <c r="BS40" s="638"/>
      <c r="BT40" s="638"/>
      <c r="BU40" s="639"/>
      <c r="BV40" s="623">
        <v>126</v>
      </c>
      <c r="BW40" s="624"/>
      <c r="BX40" s="624"/>
      <c r="BY40" s="624"/>
      <c r="BZ40" s="624"/>
      <c r="CA40" s="624"/>
      <c r="CB40" s="633"/>
      <c r="CD40" s="637" t="s">
        <v>322</v>
      </c>
      <c r="CE40" s="638"/>
      <c r="CF40" s="638"/>
      <c r="CG40" s="638"/>
      <c r="CH40" s="638"/>
      <c r="CI40" s="638"/>
      <c r="CJ40" s="638"/>
      <c r="CK40" s="638"/>
      <c r="CL40" s="638"/>
      <c r="CM40" s="638"/>
      <c r="CN40" s="638"/>
      <c r="CO40" s="638"/>
      <c r="CP40" s="638"/>
      <c r="CQ40" s="639"/>
      <c r="CR40" s="623">
        <v>76000</v>
      </c>
      <c r="CS40" s="624"/>
      <c r="CT40" s="624"/>
      <c r="CU40" s="624"/>
      <c r="CV40" s="624"/>
      <c r="CW40" s="624"/>
      <c r="CX40" s="624"/>
      <c r="CY40" s="625"/>
      <c r="CZ40" s="657">
        <v>0.6</v>
      </c>
      <c r="DA40" s="658"/>
      <c r="DB40" s="658"/>
      <c r="DC40" s="659"/>
      <c r="DD40" s="632" t="s">
        <v>107</v>
      </c>
      <c r="DE40" s="624"/>
      <c r="DF40" s="624"/>
      <c r="DG40" s="624"/>
      <c r="DH40" s="624"/>
      <c r="DI40" s="624"/>
      <c r="DJ40" s="624"/>
      <c r="DK40" s="625"/>
      <c r="DL40" s="632" t="s">
        <v>107</v>
      </c>
      <c r="DM40" s="624"/>
      <c r="DN40" s="624"/>
      <c r="DO40" s="624"/>
      <c r="DP40" s="624"/>
      <c r="DQ40" s="624"/>
      <c r="DR40" s="624"/>
      <c r="DS40" s="624"/>
      <c r="DT40" s="624"/>
      <c r="DU40" s="624"/>
      <c r="DV40" s="625"/>
      <c r="DW40" s="628" t="s">
        <v>107</v>
      </c>
      <c r="DX40" s="649"/>
      <c r="DY40" s="649"/>
      <c r="DZ40" s="649"/>
      <c r="EA40" s="649"/>
      <c r="EB40" s="649"/>
      <c r="EC40" s="650"/>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323</v>
      </c>
      <c r="AR41" s="644"/>
      <c r="AS41" s="644"/>
      <c r="AT41" s="644"/>
      <c r="AU41" s="644"/>
      <c r="AV41" s="644"/>
      <c r="AW41" s="644"/>
      <c r="AX41" s="644"/>
      <c r="AY41" s="645"/>
      <c r="AZ41" s="695">
        <v>814920</v>
      </c>
      <c r="BA41" s="696"/>
      <c r="BB41" s="696"/>
      <c r="BC41" s="696"/>
      <c r="BD41" s="691"/>
      <c r="BE41" s="691"/>
      <c r="BF41" s="693"/>
      <c r="BG41" s="710"/>
      <c r="BH41" s="711"/>
      <c r="BI41" s="711"/>
      <c r="BJ41" s="711"/>
      <c r="BK41" s="711"/>
      <c r="BL41" s="189"/>
      <c r="BM41" s="644" t="s">
        <v>324</v>
      </c>
      <c r="BN41" s="644"/>
      <c r="BO41" s="644"/>
      <c r="BP41" s="644"/>
      <c r="BQ41" s="644"/>
      <c r="BR41" s="644"/>
      <c r="BS41" s="644"/>
      <c r="BT41" s="644"/>
      <c r="BU41" s="645"/>
      <c r="BV41" s="695">
        <v>358</v>
      </c>
      <c r="BW41" s="696"/>
      <c r="BX41" s="696"/>
      <c r="BY41" s="696"/>
      <c r="BZ41" s="696"/>
      <c r="CA41" s="696"/>
      <c r="CB41" s="705"/>
      <c r="CD41" s="637" t="s">
        <v>325</v>
      </c>
      <c r="CE41" s="638"/>
      <c r="CF41" s="638"/>
      <c r="CG41" s="638"/>
      <c r="CH41" s="638"/>
      <c r="CI41" s="638"/>
      <c r="CJ41" s="638"/>
      <c r="CK41" s="638"/>
      <c r="CL41" s="638"/>
      <c r="CM41" s="638"/>
      <c r="CN41" s="638"/>
      <c r="CO41" s="638"/>
      <c r="CP41" s="638"/>
      <c r="CQ41" s="639"/>
      <c r="CR41" s="623" t="s">
        <v>211</v>
      </c>
      <c r="CS41" s="655"/>
      <c r="CT41" s="655"/>
      <c r="CU41" s="655"/>
      <c r="CV41" s="655"/>
      <c r="CW41" s="655"/>
      <c r="CX41" s="655"/>
      <c r="CY41" s="656"/>
      <c r="CZ41" s="657" t="s">
        <v>211</v>
      </c>
      <c r="DA41" s="658"/>
      <c r="DB41" s="658"/>
      <c r="DC41" s="659"/>
      <c r="DD41" s="632" t="s">
        <v>211</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327</v>
      </c>
      <c r="CE42" s="621"/>
      <c r="CF42" s="621"/>
      <c r="CG42" s="621"/>
      <c r="CH42" s="621"/>
      <c r="CI42" s="621"/>
      <c r="CJ42" s="621"/>
      <c r="CK42" s="621"/>
      <c r="CL42" s="621"/>
      <c r="CM42" s="621"/>
      <c r="CN42" s="621"/>
      <c r="CO42" s="621"/>
      <c r="CP42" s="621"/>
      <c r="CQ42" s="622"/>
      <c r="CR42" s="623">
        <v>2539144</v>
      </c>
      <c r="CS42" s="624"/>
      <c r="CT42" s="624"/>
      <c r="CU42" s="624"/>
      <c r="CV42" s="624"/>
      <c r="CW42" s="624"/>
      <c r="CX42" s="624"/>
      <c r="CY42" s="625"/>
      <c r="CZ42" s="657">
        <v>21.1</v>
      </c>
      <c r="DA42" s="706"/>
      <c r="DB42" s="706"/>
      <c r="DC42" s="707"/>
      <c r="DD42" s="632">
        <v>509984</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329</v>
      </c>
      <c r="CE43" s="621"/>
      <c r="CF43" s="621"/>
      <c r="CG43" s="621"/>
      <c r="CH43" s="621"/>
      <c r="CI43" s="621"/>
      <c r="CJ43" s="621"/>
      <c r="CK43" s="621"/>
      <c r="CL43" s="621"/>
      <c r="CM43" s="621"/>
      <c r="CN43" s="621"/>
      <c r="CO43" s="621"/>
      <c r="CP43" s="621"/>
      <c r="CQ43" s="622"/>
      <c r="CR43" s="623">
        <v>14614</v>
      </c>
      <c r="CS43" s="655"/>
      <c r="CT43" s="655"/>
      <c r="CU43" s="655"/>
      <c r="CV43" s="655"/>
      <c r="CW43" s="655"/>
      <c r="CX43" s="655"/>
      <c r="CY43" s="656"/>
      <c r="CZ43" s="657">
        <v>0.1</v>
      </c>
      <c r="DA43" s="658"/>
      <c r="DB43" s="658"/>
      <c r="DC43" s="659"/>
      <c r="DD43" s="632" t="s">
        <v>117</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330</v>
      </c>
      <c r="CD44" s="729" t="s">
        <v>283</v>
      </c>
      <c r="CE44" s="730"/>
      <c r="CF44" s="620" t="s">
        <v>331</v>
      </c>
      <c r="CG44" s="621"/>
      <c r="CH44" s="621"/>
      <c r="CI44" s="621"/>
      <c r="CJ44" s="621"/>
      <c r="CK44" s="621"/>
      <c r="CL44" s="621"/>
      <c r="CM44" s="621"/>
      <c r="CN44" s="621"/>
      <c r="CO44" s="621"/>
      <c r="CP44" s="621"/>
      <c r="CQ44" s="622"/>
      <c r="CR44" s="623">
        <v>2539144</v>
      </c>
      <c r="CS44" s="624"/>
      <c r="CT44" s="624"/>
      <c r="CU44" s="624"/>
      <c r="CV44" s="624"/>
      <c r="CW44" s="624"/>
      <c r="CX44" s="624"/>
      <c r="CY44" s="625"/>
      <c r="CZ44" s="657">
        <v>21.1</v>
      </c>
      <c r="DA44" s="706"/>
      <c r="DB44" s="706"/>
      <c r="DC44" s="707"/>
      <c r="DD44" s="632">
        <v>509984</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332</v>
      </c>
      <c r="CG45" s="621"/>
      <c r="CH45" s="621"/>
      <c r="CI45" s="621"/>
      <c r="CJ45" s="621"/>
      <c r="CK45" s="621"/>
      <c r="CL45" s="621"/>
      <c r="CM45" s="621"/>
      <c r="CN45" s="621"/>
      <c r="CO45" s="621"/>
      <c r="CP45" s="621"/>
      <c r="CQ45" s="622"/>
      <c r="CR45" s="623">
        <v>1013335</v>
      </c>
      <c r="CS45" s="655"/>
      <c r="CT45" s="655"/>
      <c r="CU45" s="655"/>
      <c r="CV45" s="655"/>
      <c r="CW45" s="655"/>
      <c r="CX45" s="655"/>
      <c r="CY45" s="656"/>
      <c r="CZ45" s="657">
        <v>8.4</v>
      </c>
      <c r="DA45" s="658"/>
      <c r="DB45" s="658"/>
      <c r="DC45" s="659"/>
      <c r="DD45" s="632">
        <v>56315</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333</v>
      </c>
      <c r="CG46" s="621"/>
      <c r="CH46" s="621"/>
      <c r="CI46" s="621"/>
      <c r="CJ46" s="621"/>
      <c r="CK46" s="621"/>
      <c r="CL46" s="621"/>
      <c r="CM46" s="621"/>
      <c r="CN46" s="621"/>
      <c r="CO46" s="621"/>
      <c r="CP46" s="621"/>
      <c r="CQ46" s="622"/>
      <c r="CR46" s="623">
        <v>1514565</v>
      </c>
      <c r="CS46" s="624"/>
      <c r="CT46" s="624"/>
      <c r="CU46" s="624"/>
      <c r="CV46" s="624"/>
      <c r="CW46" s="624"/>
      <c r="CX46" s="624"/>
      <c r="CY46" s="625"/>
      <c r="CZ46" s="657">
        <v>12.6</v>
      </c>
      <c r="DA46" s="706"/>
      <c r="DB46" s="706"/>
      <c r="DC46" s="707"/>
      <c r="DD46" s="632">
        <v>452425</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334</v>
      </c>
      <c r="CG47" s="621"/>
      <c r="CH47" s="621"/>
      <c r="CI47" s="621"/>
      <c r="CJ47" s="621"/>
      <c r="CK47" s="621"/>
      <c r="CL47" s="621"/>
      <c r="CM47" s="621"/>
      <c r="CN47" s="621"/>
      <c r="CO47" s="621"/>
      <c r="CP47" s="621"/>
      <c r="CQ47" s="622"/>
      <c r="CR47" s="623" t="s">
        <v>117</v>
      </c>
      <c r="CS47" s="655"/>
      <c r="CT47" s="655"/>
      <c r="CU47" s="655"/>
      <c r="CV47" s="655"/>
      <c r="CW47" s="655"/>
      <c r="CX47" s="655"/>
      <c r="CY47" s="656"/>
      <c r="CZ47" s="657" t="s">
        <v>117</v>
      </c>
      <c r="DA47" s="658"/>
      <c r="DB47" s="658"/>
      <c r="DC47" s="659"/>
      <c r="DD47" s="632" t="s">
        <v>117</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335</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336</v>
      </c>
      <c r="CE49" s="667"/>
      <c r="CF49" s="667"/>
      <c r="CG49" s="667"/>
      <c r="CH49" s="667"/>
      <c r="CI49" s="667"/>
      <c r="CJ49" s="667"/>
      <c r="CK49" s="667"/>
      <c r="CL49" s="667"/>
      <c r="CM49" s="667"/>
      <c r="CN49" s="667"/>
      <c r="CO49" s="667"/>
      <c r="CP49" s="667"/>
      <c r="CQ49" s="668"/>
      <c r="CR49" s="695">
        <v>12019787</v>
      </c>
      <c r="CS49" s="691"/>
      <c r="CT49" s="691"/>
      <c r="CU49" s="691"/>
      <c r="CV49" s="691"/>
      <c r="CW49" s="691"/>
      <c r="CX49" s="691"/>
      <c r="CY49" s="718"/>
      <c r="CZ49" s="719">
        <v>100</v>
      </c>
      <c r="DA49" s="720"/>
      <c r="DB49" s="720"/>
      <c r="DC49" s="721"/>
      <c r="DD49" s="722">
        <v>7644576</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338</v>
      </c>
      <c r="DK2" s="765"/>
      <c r="DL2" s="765"/>
      <c r="DM2" s="765"/>
      <c r="DN2" s="765"/>
      <c r="DO2" s="766"/>
      <c r="DP2" s="200"/>
      <c r="DQ2" s="764" t="s">
        <v>339</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340</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342</v>
      </c>
      <c r="B5" s="759"/>
      <c r="C5" s="759"/>
      <c r="D5" s="759"/>
      <c r="E5" s="759"/>
      <c r="F5" s="759"/>
      <c r="G5" s="759"/>
      <c r="H5" s="759"/>
      <c r="I5" s="759"/>
      <c r="J5" s="759"/>
      <c r="K5" s="759"/>
      <c r="L5" s="759"/>
      <c r="M5" s="759"/>
      <c r="N5" s="759"/>
      <c r="O5" s="759"/>
      <c r="P5" s="760"/>
      <c r="Q5" s="735" t="s">
        <v>343</v>
      </c>
      <c r="R5" s="736"/>
      <c r="S5" s="736"/>
      <c r="T5" s="736"/>
      <c r="U5" s="737"/>
      <c r="V5" s="735" t="s">
        <v>344</v>
      </c>
      <c r="W5" s="736"/>
      <c r="X5" s="736"/>
      <c r="Y5" s="736"/>
      <c r="Z5" s="737"/>
      <c r="AA5" s="735" t="s">
        <v>345</v>
      </c>
      <c r="AB5" s="736"/>
      <c r="AC5" s="736"/>
      <c r="AD5" s="736"/>
      <c r="AE5" s="736"/>
      <c r="AF5" s="768" t="s">
        <v>346</v>
      </c>
      <c r="AG5" s="736"/>
      <c r="AH5" s="736"/>
      <c r="AI5" s="736"/>
      <c r="AJ5" s="747"/>
      <c r="AK5" s="736" t="s">
        <v>347</v>
      </c>
      <c r="AL5" s="736"/>
      <c r="AM5" s="736"/>
      <c r="AN5" s="736"/>
      <c r="AO5" s="737"/>
      <c r="AP5" s="735" t="s">
        <v>348</v>
      </c>
      <c r="AQ5" s="736"/>
      <c r="AR5" s="736"/>
      <c r="AS5" s="736"/>
      <c r="AT5" s="737"/>
      <c r="AU5" s="735" t="s">
        <v>349</v>
      </c>
      <c r="AV5" s="736"/>
      <c r="AW5" s="736"/>
      <c r="AX5" s="736"/>
      <c r="AY5" s="747"/>
      <c r="AZ5" s="207"/>
      <c r="BA5" s="207"/>
      <c r="BB5" s="207"/>
      <c r="BC5" s="207"/>
      <c r="BD5" s="207"/>
      <c r="BE5" s="208"/>
      <c r="BF5" s="208"/>
      <c r="BG5" s="208"/>
      <c r="BH5" s="208"/>
      <c r="BI5" s="208"/>
      <c r="BJ5" s="208"/>
      <c r="BK5" s="208"/>
      <c r="BL5" s="208"/>
      <c r="BM5" s="208"/>
      <c r="BN5" s="208"/>
      <c r="BO5" s="208"/>
      <c r="BP5" s="208"/>
      <c r="BQ5" s="758" t="s">
        <v>350</v>
      </c>
      <c r="BR5" s="759"/>
      <c r="BS5" s="759"/>
      <c r="BT5" s="759"/>
      <c r="BU5" s="759"/>
      <c r="BV5" s="759"/>
      <c r="BW5" s="759"/>
      <c r="BX5" s="759"/>
      <c r="BY5" s="759"/>
      <c r="BZ5" s="759"/>
      <c r="CA5" s="759"/>
      <c r="CB5" s="759"/>
      <c r="CC5" s="759"/>
      <c r="CD5" s="759"/>
      <c r="CE5" s="759"/>
      <c r="CF5" s="759"/>
      <c r="CG5" s="760"/>
      <c r="CH5" s="735" t="s">
        <v>351</v>
      </c>
      <c r="CI5" s="736"/>
      <c r="CJ5" s="736"/>
      <c r="CK5" s="736"/>
      <c r="CL5" s="737"/>
      <c r="CM5" s="735" t="s">
        <v>352</v>
      </c>
      <c r="CN5" s="736"/>
      <c r="CO5" s="736"/>
      <c r="CP5" s="736"/>
      <c r="CQ5" s="737"/>
      <c r="CR5" s="735" t="s">
        <v>353</v>
      </c>
      <c r="CS5" s="736"/>
      <c r="CT5" s="736"/>
      <c r="CU5" s="736"/>
      <c r="CV5" s="737"/>
      <c r="CW5" s="735" t="s">
        <v>354</v>
      </c>
      <c r="CX5" s="736"/>
      <c r="CY5" s="736"/>
      <c r="CZ5" s="736"/>
      <c r="DA5" s="737"/>
      <c r="DB5" s="735" t="s">
        <v>355</v>
      </c>
      <c r="DC5" s="736"/>
      <c r="DD5" s="736"/>
      <c r="DE5" s="736"/>
      <c r="DF5" s="737"/>
      <c r="DG5" s="741" t="s">
        <v>356</v>
      </c>
      <c r="DH5" s="742"/>
      <c r="DI5" s="742"/>
      <c r="DJ5" s="742"/>
      <c r="DK5" s="743"/>
      <c r="DL5" s="741" t="s">
        <v>357</v>
      </c>
      <c r="DM5" s="742"/>
      <c r="DN5" s="742"/>
      <c r="DO5" s="742"/>
      <c r="DP5" s="743"/>
      <c r="DQ5" s="735" t="s">
        <v>358</v>
      </c>
      <c r="DR5" s="736"/>
      <c r="DS5" s="736"/>
      <c r="DT5" s="736"/>
      <c r="DU5" s="737"/>
      <c r="DV5" s="735" t="s">
        <v>349</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359</v>
      </c>
      <c r="C7" s="750"/>
      <c r="D7" s="750"/>
      <c r="E7" s="750"/>
      <c r="F7" s="750"/>
      <c r="G7" s="750"/>
      <c r="H7" s="750"/>
      <c r="I7" s="750"/>
      <c r="J7" s="750"/>
      <c r="K7" s="750"/>
      <c r="L7" s="750"/>
      <c r="M7" s="750"/>
      <c r="N7" s="750"/>
      <c r="O7" s="750"/>
      <c r="P7" s="751"/>
      <c r="Q7" s="752">
        <v>12266</v>
      </c>
      <c r="R7" s="753"/>
      <c r="S7" s="753"/>
      <c r="T7" s="753"/>
      <c r="U7" s="753"/>
      <c r="V7" s="753">
        <v>12020</v>
      </c>
      <c r="W7" s="753"/>
      <c r="X7" s="753"/>
      <c r="Y7" s="753"/>
      <c r="Z7" s="753"/>
      <c r="AA7" s="753">
        <v>247</v>
      </c>
      <c r="AB7" s="753"/>
      <c r="AC7" s="753"/>
      <c r="AD7" s="753"/>
      <c r="AE7" s="754"/>
      <c r="AF7" s="755">
        <v>224</v>
      </c>
      <c r="AG7" s="756"/>
      <c r="AH7" s="756"/>
      <c r="AI7" s="756"/>
      <c r="AJ7" s="757"/>
      <c r="AK7" s="792" t="s">
        <v>535</v>
      </c>
      <c r="AL7" s="793"/>
      <c r="AM7" s="793"/>
      <c r="AN7" s="793"/>
      <c r="AO7" s="793"/>
      <c r="AP7" s="793">
        <v>10672</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545</v>
      </c>
      <c r="BT7" s="797"/>
      <c r="BU7" s="797"/>
      <c r="BV7" s="797"/>
      <c r="BW7" s="797"/>
      <c r="BX7" s="797"/>
      <c r="BY7" s="797"/>
      <c r="BZ7" s="797"/>
      <c r="CA7" s="797"/>
      <c r="CB7" s="797"/>
      <c r="CC7" s="797"/>
      <c r="CD7" s="797"/>
      <c r="CE7" s="797"/>
      <c r="CF7" s="797"/>
      <c r="CG7" s="798"/>
      <c r="CH7" s="789">
        <v>-2</v>
      </c>
      <c r="CI7" s="790"/>
      <c r="CJ7" s="790"/>
      <c r="CK7" s="790"/>
      <c r="CL7" s="791"/>
      <c r="CM7" s="789">
        <v>364</v>
      </c>
      <c r="CN7" s="790"/>
      <c r="CO7" s="790"/>
      <c r="CP7" s="790"/>
      <c r="CQ7" s="791"/>
      <c r="CR7" s="789">
        <v>311</v>
      </c>
      <c r="CS7" s="790"/>
      <c r="CT7" s="790"/>
      <c r="CU7" s="790"/>
      <c r="CV7" s="791"/>
      <c r="CW7" s="789" t="s">
        <v>535</v>
      </c>
      <c r="CX7" s="790"/>
      <c r="CY7" s="790"/>
      <c r="CZ7" s="790"/>
      <c r="DA7" s="791"/>
      <c r="DB7" s="789" t="s">
        <v>535</v>
      </c>
      <c r="DC7" s="790"/>
      <c r="DD7" s="790"/>
      <c r="DE7" s="790"/>
      <c r="DF7" s="791"/>
      <c r="DG7" s="789" t="s">
        <v>535</v>
      </c>
      <c r="DH7" s="790"/>
      <c r="DI7" s="790"/>
      <c r="DJ7" s="790"/>
      <c r="DK7" s="791"/>
      <c r="DL7" s="789" t="s">
        <v>535</v>
      </c>
      <c r="DM7" s="790"/>
      <c r="DN7" s="790"/>
      <c r="DO7" s="790"/>
      <c r="DP7" s="791"/>
      <c r="DQ7" s="789" t="s">
        <v>535</v>
      </c>
      <c r="DR7" s="790"/>
      <c r="DS7" s="790"/>
      <c r="DT7" s="790"/>
      <c r="DU7" s="791"/>
      <c r="DV7" s="770"/>
      <c r="DW7" s="771"/>
      <c r="DX7" s="771"/>
      <c r="DY7" s="771"/>
      <c r="DZ7" s="772"/>
      <c r="EA7" s="205"/>
    </row>
    <row r="8" spans="1:131" s="206" customFormat="1" ht="26.25" customHeight="1" x14ac:dyDescent="0.15">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360</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361</v>
      </c>
      <c r="B23" s="808" t="s">
        <v>362</v>
      </c>
      <c r="C23" s="809"/>
      <c r="D23" s="809"/>
      <c r="E23" s="809"/>
      <c r="F23" s="809"/>
      <c r="G23" s="809"/>
      <c r="H23" s="809"/>
      <c r="I23" s="809"/>
      <c r="J23" s="809"/>
      <c r="K23" s="809"/>
      <c r="L23" s="809"/>
      <c r="M23" s="809"/>
      <c r="N23" s="809"/>
      <c r="O23" s="809"/>
      <c r="P23" s="810"/>
      <c r="Q23" s="811"/>
      <c r="R23" s="812"/>
      <c r="S23" s="812"/>
      <c r="T23" s="812"/>
      <c r="U23" s="812"/>
      <c r="V23" s="812"/>
      <c r="W23" s="812"/>
      <c r="X23" s="812"/>
      <c r="Y23" s="812"/>
      <c r="Z23" s="812"/>
      <c r="AA23" s="812"/>
      <c r="AB23" s="812"/>
      <c r="AC23" s="812"/>
      <c r="AD23" s="812"/>
      <c r="AE23" s="813"/>
      <c r="AF23" s="814">
        <v>224</v>
      </c>
      <c r="AG23" s="812"/>
      <c r="AH23" s="812"/>
      <c r="AI23" s="812"/>
      <c r="AJ23" s="815"/>
      <c r="AK23" s="816"/>
      <c r="AL23" s="817"/>
      <c r="AM23" s="817"/>
      <c r="AN23" s="817"/>
      <c r="AO23" s="817"/>
      <c r="AP23" s="812"/>
      <c r="AQ23" s="812"/>
      <c r="AR23" s="812"/>
      <c r="AS23" s="812"/>
      <c r="AT23" s="812"/>
      <c r="AU23" s="818"/>
      <c r="AV23" s="818"/>
      <c r="AW23" s="818"/>
      <c r="AX23" s="818"/>
      <c r="AY23" s="819"/>
      <c r="AZ23" s="827" t="s">
        <v>107</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363</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364</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342</v>
      </c>
      <c r="B26" s="759"/>
      <c r="C26" s="759"/>
      <c r="D26" s="759"/>
      <c r="E26" s="759"/>
      <c r="F26" s="759"/>
      <c r="G26" s="759"/>
      <c r="H26" s="759"/>
      <c r="I26" s="759"/>
      <c r="J26" s="759"/>
      <c r="K26" s="759"/>
      <c r="L26" s="759"/>
      <c r="M26" s="759"/>
      <c r="N26" s="759"/>
      <c r="O26" s="759"/>
      <c r="P26" s="760"/>
      <c r="Q26" s="735" t="s">
        <v>365</v>
      </c>
      <c r="R26" s="736"/>
      <c r="S26" s="736"/>
      <c r="T26" s="736"/>
      <c r="U26" s="737"/>
      <c r="V26" s="735" t="s">
        <v>366</v>
      </c>
      <c r="W26" s="736"/>
      <c r="X26" s="736"/>
      <c r="Y26" s="736"/>
      <c r="Z26" s="737"/>
      <c r="AA26" s="735" t="s">
        <v>367</v>
      </c>
      <c r="AB26" s="736"/>
      <c r="AC26" s="736"/>
      <c r="AD26" s="736"/>
      <c r="AE26" s="736"/>
      <c r="AF26" s="830" t="s">
        <v>368</v>
      </c>
      <c r="AG26" s="831"/>
      <c r="AH26" s="831"/>
      <c r="AI26" s="831"/>
      <c r="AJ26" s="832"/>
      <c r="AK26" s="736" t="s">
        <v>369</v>
      </c>
      <c r="AL26" s="736"/>
      <c r="AM26" s="736"/>
      <c r="AN26" s="736"/>
      <c r="AO26" s="737"/>
      <c r="AP26" s="735" t="s">
        <v>370</v>
      </c>
      <c r="AQ26" s="736"/>
      <c r="AR26" s="736"/>
      <c r="AS26" s="736"/>
      <c r="AT26" s="737"/>
      <c r="AU26" s="735" t="s">
        <v>371</v>
      </c>
      <c r="AV26" s="736"/>
      <c r="AW26" s="736"/>
      <c r="AX26" s="736"/>
      <c r="AY26" s="737"/>
      <c r="AZ26" s="735" t="s">
        <v>372</v>
      </c>
      <c r="BA26" s="736"/>
      <c r="BB26" s="736"/>
      <c r="BC26" s="736"/>
      <c r="BD26" s="737"/>
      <c r="BE26" s="735" t="s">
        <v>349</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373</v>
      </c>
      <c r="C28" s="750"/>
      <c r="D28" s="750"/>
      <c r="E28" s="750"/>
      <c r="F28" s="750"/>
      <c r="G28" s="750"/>
      <c r="H28" s="750"/>
      <c r="I28" s="750"/>
      <c r="J28" s="750"/>
      <c r="K28" s="750"/>
      <c r="L28" s="750"/>
      <c r="M28" s="750"/>
      <c r="N28" s="750"/>
      <c r="O28" s="750"/>
      <c r="P28" s="751"/>
      <c r="Q28" s="840">
        <v>4210</v>
      </c>
      <c r="R28" s="841"/>
      <c r="S28" s="841"/>
      <c r="T28" s="841"/>
      <c r="U28" s="841"/>
      <c r="V28" s="841">
        <v>4035</v>
      </c>
      <c r="W28" s="841"/>
      <c r="X28" s="841"/>
      <c r="Y28" s="841"/>
      <c r="Z28" s="841"/>
      <c r="AA28" s="841">
        <v>-96</v>
      </c>
      <c r="AB28" s="841"/>
      <c r="AC28" s="841"/>
      <c r="AD28" s="841"/>
      <c r="AE28" s="842"/>
      <c r="AF28" s="843">
        <v>-96</v>
      </c>
      <c r="AG28" s="841"/>
      <c r="AH28" s="841"/>
      <c r="AI28" s="841"/>
      <c r="AJ28" s="844"/>
      <c r="AK28" s="845">
        <v>297</v>
      </c>
      <c r="AL28" s="836"/>
      <c r="AM28" s="836"/>
      <c r="AN28" s="836"/>
      <c r="AO28" s="836"/>
      <c r="AP28" s="836" t="s">
        <v>535</v>
      </c>
      <c r="AQ28" s="836"/>
      <c r="AR28" s="836"/>
      <c r="AS28" s="836"/>
      <c r="AT28" s="836"/>
      <c r="AU28" s="836" t="s">
        <v>535</v>
      </c>
      <c r="AV28" s="836"/>
      <c r="AW28" s="836"/>
      <c r="AX28" s="836"/>
      <c r="AY28" s="836"/>
      <c r="AZ28" s="837" t="s">
        <v>535</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374</v>
      </c>
      <c r="C29" s="774"/>
      <c r="D29" s="774"/>
      <c r="E29" s="774"/>
      <c r="F29" s="774"/>
      <c r="G29" s="774"/>
      <c r="H29" s="774"/>
      <c r="I29" s="774"/>
      <c r="J29" s="774"/>
      <c r="K29" s="774"/>
      <c r="L29" s="774"/>
      <c r="M29" s="774"/>
      <c r="N29" s="774"/>
      <c r="O29" s="774"/>
      <c r="P29" s="775"/>
      <c r="Q29" s="776">
        <v>2496</v>
      </c>
      <c r="R29" s="777"/>
      <c r="S29" s="777"/>
      <c r="T29" s="777"/>
      <c r="U29" s="777"/>
      <c r="V29" s="777">
        <v>2438</v>
      </c>
      <c r="W29" s="777"/>
      <c r="X29" s="777"/>
      <c r="Y29" s="777"/>
      <c r="Z29" s="777"/>
      <c r="AA29" s="777">
        <v>59</v>
      </c>
      <c r="AB29" s="777"/>
      <c r="AC29" s="777"/>
      <c r="AD29" s="777"/>
      <c r="AE29" s="778"/>
      <c r="AF29" s="779">
        <v>59</v>
      </c>
      <c r="AG29" s="780"/>
      <c r="AH29" s="780"/>
      <c r="AI29" s="780"/>
      <c r="AJ29" s="781"/>
      <c r="AK29" s="848">
        <v>347</v>
      </c>
      <c r="AL29" s="849"/>
      <c r="AM29" s="849"/>
      <c r="AN29" s="849"/>
      <c r="AO29" s="849"/>
      <c r="AP29" s="849">
        <v>16</v>
      </c>
      <c r="AQ29" s="849"/>
      <c r="AR29" s="849"/>
      <c r="AS29" s="849"/>
      <c r="AT29" s="849"/>
      <c r="AU29" s="849" t="s">
        <v>535</v>
      </c>
      <c r="AV29" s="849"/>
      <c r="AW29" s="849"/>
      <c r="AX29" s="849"/>
      <c r="AY29" s="849"/>
      <c r="AZ29" s="850" t="s">
        <v>535</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375</v>
      </c>
      <c r="C30" s="774"/>
      <c r="D30" s="774"/>
      <c r="E30" s="774"/>
      <c r="F30" s="774"/>
      <c r="G30" s="774"/>
      <c r="H30" s="774"/>
      <c r="I30" s="774"/>
      <c r="J30" s="774"/>
      <c r="K30" s="774"/>
      <c r="L30" s="774"/>
      <c r="M30" s="774"/>
      <c r="N30" s="774"/>
      <c r="O30" s="774"/>
      <c r="P30" s="775"/>
      <c r="Q30" s="776">
        <v>384</v>
      </c>
      <c r="R30" s="777"/>
      <c r="S30" s="777"/>
      <c r="T30" s="777"/>
      <c r="U30" s="777"/>
      <c r="V30" s="777">
        <v>377</v>
      </c>
      <c r="W30" s="777"/>
      <c r="X30" s="777"/>
      <c r="Y30" s="777"/>
      <c r="Z30" s="777"/>
      <c r="AA30" s="777">
        <v>7</v>
      </c>
      <c r="AB30" s="777"/>
      <c r="AC30" s="777"/>
      <c r="AD30" s="777"/>
      <c r="AE30" s="778"/>
      <c r="AF30" s="779">
        <v>7</v>
      </c>
      <c r="AG30" s="780"/>
      <c r="AH30" s="780"/>
      <c r="AI30" s="780"/>
      <c r="AJ30" s="781"/>
      <c r="AK30" s="848">
        <v>107</v>
      </c>
      <c r="AL30" s="849"/>
      <c r="AM30" s="849"/>
      <c r="AN30" s="849"/>
      <c r="AO30" s="849"/>
      <c r="AP30" s="849" t="s">
        <v>535</v>
      </c>
      <c r="AQ30" s="849"/>
      <c r="AR30" s="849"/>
      <c r="AS30" s="849"/>
      <c r="AT30" s="849"/>
      <c r="AU30" s="849" t="s">
        <v>535</v>
      </c>
      <c r="AV30" s="849"/>
      <c r="AW30" s="849"/>
      <c r="AX30" s="849"/>
      <c r="AY30" s="849"/>
      <c r="AZ30" s="850" t="s">
        <v>535</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376</v>
      </c>
      <c r="C31" s="774"/>
      <c r="D31" s="774"/>
      <c r="E31" s="774"/>
      <c r="F31" s="774"/>
      <c r="G31" s="774"/>
      <c r="H31" s="774"/>
      <c r="I31" s="774"/>
      <c r="J31" s="774"/>
      <c r="K31" s="774"/>
      <c r="L31" s="774"/>
      <c r="M31" s="774"/>
      <c r="N31" s="774"/>
      <c r="O31" s="774"/>
      <c r="P31" s="775"/>
      <c r="Q31" s="776">
        <v>460</v>
      </c>
      <c r="R31" s="777"/>
      <c r="S31" s="777"/>
      <c r="T31" s="777"/>
      <c r="U31" s="777"/>
      <c r="V31" s="777">
        <v>430</v>
      </c>
      <c r="W31" s="777"/>
      <c r="X31" s="777"/>
      <c r="Y31" s="777"/>
      <c r="Z31" s="777"/>
      <c r="AA31" s="777">
        <v>30</v>
      </c>
      <c r="AB31" s="777"/>
      <c r="AC31" s="777"/>
      <c r="AD31" s="777"/>
      <c r="AE31" s="778"/>
      <c r="AF31" s="779">
        <v>346</v>
      </c>
      <c r="AG31" s="780"/>
      <c r="AH31" s="780"/>
      <c r="AI31" s="780"/>
      <c r="AJ31" s="781"/>
      <c r="AK31" s="848">
        <v>24</v>
      </c>
      <c r="AL31" s="849"/>
      <c r="AM31" s="849"/>
      <c r="AN31" s="849"/>
      <c r="AO31" s="849"/>
      <c r="AP31" s="849">
        <v>2582</v>
      </c>
      <c r="AQ31" s="849"/>
      <c r="AR31" s="849"/>
      <c r="AS31" s="849"/>
      <c r="AT31" s="849"/>
      <c r="AU31" s="849">
        <v>341</v>
      </c>
      <c r="AV31" s="849"/>
      <c r="AW31" s="849"/>
      <c r="AX31" s="849"/>
      <c r="AY31" s="849"/>
      <c r="AZ31" s="850" t="s">
        <v>536</v>
      </c>
      <c r="BA31" s="850"/>
      <c r="BB31" s="850"/>
      <c r="BC31" s="850"/>
      <c r="BD31" s="850"/>
      <c r="BE31" s="846" t="s">
        <v>377</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378</v>
      </c>
      <c r="C32" s="774"/>
      <c r="D32" s="774"/>
      <c r="E32" s="774"/>
      <c r="F32" s="774"/>
      <c r="G32" s="774"/>
      <c r="H32" s="774"/>
      <c r="I32" s="774"/>
      <c r="J32" s="774"/>
      <c r="K32" s="774"/>
      <c r="L32" s="774"/>
      <c r="M32" s="774"/>
      <c r="N32" s="774"/>
      <c r="O32" s="774"/>
      <c r="P32" s="775"/>
      <c r="Q32" s="776">
        <v>1026</v>
      </c>
      <c r="R32" s="777"/>
      <c r="S32" s="777"/>
      <c r="T32" s="777"/>
      <c r="U32" s="777"/>
      <c r="V32" s="777">
        <v>1020</v>
      </c>
      <c r="W32" s="777"/>
      <c r="X32" s="777"/>
      <c r="Y32" s="777"/>
      <c r="Z32" s="777"/>
      <c r="AA32" s="777">
        <v>5</v>
      </c>
      <c r="AB32" s="777"/>
      <c r="AC32" s="777"/>
      <c r="AD32" s="777"/>
      <c r="AE32" s="778"/>
      <c r="AF32" s="779">
        <v>5</v>
      </c>
      <c r="AG32" s="780"/>
      <c r="AH32" s="780"/>
      <c r="AI32" s="780"/>
      <c r="AJ32" s="781"/>
      <c r="AK32" s="848">
        <v>470</v>
      </c>
      <c r="AL32" s="849"/>
      <c r="AM32" s="849"/>
      <c r="AN32" s="849"/>
      <c r="AO32" s="849"/>
      <c r="AP32" s="849">
        <v>4745</v>
      </c>
      <c r="AQ32" s="849"/>
      <c r="AR32" s="849"/>
      <c r="AS32" s="849"/>
      <c r="AT32" s="849"/>
      <c r="AU32" s="849">
        <v>3008</v>
      </c>
      <c r="AV32" s="849"/>
      <c r="AW32" s="849"/>
      <c r="AX32" s="849"/>
      <c r="AY32" s="849"/>
      <c r="AZ32" s="850" t="s">
        <v>537</v>
      </c>
      <c r="BA32" s="850"/>
      <c r="BB32" s="850"/>
      <c r="BC32" s="850"/>
      <c r="BD32" s="850"/>
      <c r="BE32" s="846" t="s">
        <v>379</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380</v>
      </c>
      <c r="C33" s="774"/>
      <c r="D33" s="774"/>
      <c r="E33" s="774"/>
      <c r="F33" s="774"/>
      <c r="G33" s="774"/>
      <c r="H33" s="774"/>
      <c r="I33" s="774"/>
      <c r="J33" s="774"/>
      <c r="K33" s="774"/>
      <c r="L33" s="774"/>
      <c r="M33" s="774"/>
      <c r="N33" s="774"/>
      <c r="O33" s="774"/>
      <c r="P33" s="775"/>
      <c r="Q33" s="776">
        <v>2</v>
      </c>
      <c r="R33" s="777"/>
      <c r="S33" s="777"/>
      <c r="T33" s="777"/>
      <c r="U33" s="777"/>
      <c r="V33" s="777">
        <v>0</v>
      </c>
      <c r="W33" s="777"/>
      <c r="X33" s="777"/>
      <c r="Y33" s="777"/>
      <c r="Z33" s="777"/>
      <c r="AA33" s="777">
        <v>1</v>
      </c>
      <c r="AB33" s="777"/>
      <c r="AC33" s="777"/>
      <c r="AD33" s="777"/>
      <c r="AE33" s="778"/>
      <c r="AF33" s="779">
        <v>9</v>
      </c>
      <c r="AG33" s="780"/>
      <c r="AH33" s="780"/>
      <c r="AI33" s="780"/>
      <c r="AJ33" s="781"/>
      <c r="AK33" s="848" t="s">
        <v>535</v>
      </c>
      <c r="AL33" s="849"/>
      <c r="AM33" s="849"/>
      <c r="AN33" s="849"/>
      <c r="AO33" s="849"/>
      <c r="AP33" s="849" t="s">
        <v>538</v>
      </c>
      <c r="AQ33" s="849"/>
      <c r="AR33" s="849"/>
      <c r="AS33" s="849"/>
      <c r="AT33" s="849"/>
      <c r="AU33" s="849" t="s">
        <v>535</v>
      </c>
      <c r="AV33" s="849"/>
      <c r="AW33" s="849"/>
      <c r="AX33" s="849"/>
      <c r="AY33" s="849"/>
      <c r="AZ33" s="850" t="s">
        <v>535</v>
      </c>
      <c r="BA33" s="850"/>
      <c r="BB33" s="850"/>
      <c r="BC33" s="850"/>
      <c r="BD33" s="850"/>
      <c r="BE33" s="846" t="s">
        <v>379</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381</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361</v>
      </c>
      <c r="B63" s="808" t="s">
        <v>382</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330</v>
      </c>
      <c r="AG63" s="860"/>
      <c r="AH63" s="860"/>
      <c r="AI63" s="860"/>
      <c r="AJ63" s="861"/>
      <c r="AK63" s="862"/>
      <c r="AL63" s="857"/>
      <c r="AM63" s="857"/>
      <c r="AN63" s="857"/>
      <c r="AO63" s="857"/>
      <c r="AP63" s="860"/>
      <c r="AQ63" s="860"/>
      <c r="AR63" s="860"/>
      <c r="AS63" s="860"/>
      <c r="AT63" s="860"/>
      <c r="AU63" s="860"/>
      <c r="AV63" s="860"/>
      <c r="AW63" s="860"/>
      <c r="AX63" s="860"/>
      <c r="AY63" s="860"/>
      <c r="AZ63" s="864"/>
      <c r="BA63" s="864"/>
      <c r="BB63" s="864"/>
      <c r="BC63" s="864"/>
      <c r="BD63" s="864"/>
      <c r="BE63" s="865"/>
      <c r="BF63" s="865"/>
      <c r="BG63" s="865"/>
      <c r="BH63" s="865"/>
      <c r="BI63" s="866"/>
      <c r="BJ63" s="867" t="s">
        <v>107</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384</v>
      </c>
      <c r="B66" s="759"/>
      <c r="C66" s="759"/>
      <c r="D66" s="759"/>
      <c r="E66" s="759"/>
      <c r="F66" s="759"/>
      <c r="G66" s="759"/>
      <c r="H66" s="759"/>
      <c r="I66" s="759"/>
      <c r="J66" s="759"/>
      <c r="K66" s="759"/>
      <c r="L66" s="759"/>
      <c r="M66" s="759"/>
      <c r="N66" s="759"/>
      <c r="O66" s="759"/>
      <c r="P66" s="760"/>
      <c r="Q66" s="735" t="s">
        <v>365</v>
      </c>
      <c r="R66" s="736"/>
      <c r="S66" s="736"/>
      <c r="T66" s="736"/>
      <c r="U66" s="737"/>
      <c r="V66" s="735" t="s">
        <v>366</v>
      </c>
      <c r="W66" s="736"/>
      <c r="X66" s="736"/>
      <c r="Y66" s="736"/>
      <c r="Z66" s="737"/>
      <c r="AA66" s="735" t="s">
        <v>367</v>
      </c>
      <c r="AB66" s="736"/>
      <c r="AC66" s="736"/>
      <c r="AD66" s="736"/>
      <c r="AE66" s="737"/>
      <c r="AF66" s="870" t="s">
        <v>368</v>
      </c>
      <c r="AG66" s="831"/>
      <c r="AH66" s="831"/>
      <c r="AI66" s="831"/>
      <c r="AJ66" s="871"/>
      <c r="AK66" s="735" t="s">
        <v>369</v>
      </c>
      <c r="AL66" s="759"/>
      <c r="AM66" s="759"/>
      <c r="AN66" s="759"/>
      <c r="AO66" s="760"/>
      <c r="AP66" s="735" t="s">
        <v>370</v>
      </c>
      <c r="AQ66" s="736"/>
      <c r="AR66" s="736"/>
      <c r="AS66" s="736"/>
      <c r="AT66" s="737"/>
      <c r="AU66" s="735" t="s">
        <v>385</v>
      </c>
      <c r="AV66" s="736"/>
      <c r="AW66" s="736"/>
      <c r="AX66" s="736"/>
      <c r="AY66" s="737"/>
      <c r="AZ66" s="735" t="s">
        <v>349</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539</v>
      </c>
      <c r="C68" s="888"/>
      <c r="D68" s="888"/>
      <c r="E68" s="888"/>
      <c r="F68" s="888"/>
      <c r="G68" s="888"/>
      <c r="H68" s="888"/>
      <c r="I68" s="888"/>
      <c r="J68" s="888"/>
      <c r="K68" s="888"/>
      <c r="L68" s="888"/>
      <c r="M68" s="888"/>
      <c r="N68" s="888"/>
      <c r="O68" s="888"/>
      <c r="P68" s="889"/>
      <c r="Q68" s="890">
        <v>170</v>
      </c>
      <c r="R68" s="884"/>
      <c r="S68" s="884"/>
      <c r="T68" s="884"/>
      <c r="U68" s="884"/>
      <c r="V68" s="884">
        <v>152</v>
      </c>
      <c r="W68" s="884"/>
      <c r="X68" s="884"/>
      <c r="Y68" s="884"/>
      <c r="Z68" s="884"/>
      <c r="AA68" s="884">
        <v>18</v>
      </c>
      <c r="AB68" s="884"/>
      <c r="AC68" s="884"/>
      <c r="AD68" s="884"/>
      <c r="AE68" s="884"/>
      <c r="AF68" s="884">
        <v>18</v>
      </c>
      <c r="AG68" s="884"/>
      <c r="AH68" s="884"/>
      <c r="AI68" s="884"/>
      <c r="AJ68" s="884"/>
      <c r="AK68" s="884" t="s">
        <v>535</v>
      </c>
      <c r="AL68" s="884"/>
      <c r="AM68" s="884"/>
      <c r="AN68" s="884"/>
      <c r="AO68" s="884"/>
      <c r="AP68" s="884">
        <v>6</v>
      </c>
      <c r="AQ68" s="884"/>
      <c r="AR68" s="884"/>
      <c r="AS68" s="884"/>
      <c r="AT68" s="884"/>
      <c r="AU68" s="884">
        <v>3</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540</v>
      </c>
      <c r="C69" s="892"/>
      <c r="D69" s="892"/>
      <c r="E69" s="892"/>
      <c r="F69" s="892"/>
      <c r="G69" s="892"/>
      <c r="H69" s="892"/>
      <c r="I69" s="892"/>
      <c r="J69" s="892"/>
      <c r="K69" s="892"/>
      <c r="L69" s="892"/>
      <c r="M69" s="892"/>
      <c r="N69" s="892"/>
      <c r="O69" s="892"/>
      <c r="P69" s="893"/>
      <c r="Q69" s="894">
        <v>2008</v>
      </c>
      <c r="R69" s="849"/>
      <c r="S69" s="849"/>
      <c r="T69" s="849"/>
      <c r="U69" s="849"/>
      <c r="V69" s="849">
        <v>2006</v>
      </c>
      <c r="W69" s="849"/>
      <c r="X69" s="849"/>
      <c r="Y69" s="849"/>
      <c r="Z69" s="849"/>
      <c r="AA69" s="849">
        <v>3</v>
      </c>
      <c r="AB69" s="849"/>
      <c r="AC69" s="849"/>
      <c r="AD69" s="849"/>
      <c r="AE69" s="849"/>
      <c r="AF69" s="849">
        <v>3</v>
      </c>
      <c r="AG69" s="849"/>
      <c r="AH69" s="849"/>
      <c r="AI69" s="849"/>
      <c r="AJ69" s="849"/>
      <c r="AK69" s="849" t="s">
        <v>535</v>
      </c>
      <c r="AL69" s="849"/>
      <c r="AM69" s="849"/>
      <c r="AN69" s="849"/>
      <c r="AO69" s="849"/>
      <c r="AP69" s="849">
        <v>3551</v>
      </c>
      <c r="AQ69" s="849"/>
      <c r="AR69" s="849"/>
      <c r="AS69" s="849"/>
      <c r="AT69" s="849"/>
      <c r="AU69" s="849" t="s">
        <v>535</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541</v>
      </c>
      <c r="C70" s="892"/>
      <c r="D70" s="892"/>
      <c r="E70" s="892"/>
      <c r="F70" s="892"/>
      <c r="G70" s="892"/>
      <c r="H70" s="892"/>
      <c r="I70" s="892"/>
      <c r="J70" s="892"/>
      <c r="K70" s="892"/>
      <c r="L70" s="892"/>
      <c r="M70" s="892"/>
      <c r="N70" s="892"/>
      <c r="O70" s="892"/>
      <c r="P70" s="893"/>
      <c r="Q70" s="894">
        <v>46</v>
      </c>
      <c r="R70" s="849"/>
      <c r="S70" s="849"/>
      <c r="T70" s="849"/>
      <c r="U70" s="849"/>
      <c r="V70" s="849">
        <v>39</v>
      </c>
      <c r="W70" s="849"/>
      <c r="X70" s="849"/>
      <c r="Y70" s="849"/>
      <c r="Z70" s="849"/>
      <c r="AA70" s="849">
        <v>7</v>
      </c>
      <c r="AB70" s="849"/>
      <c r="AC70" s="849"/>
      <c r="AD70" s="849"/>
      <c r="AE70" s="849"/>
      <c r="AF70" s="849">
        <v>7</v>
      </c>
      <c r="AG70" s="849"/>
      <c r="AH70" s="849"/>
      <c r="AI70" s="849"/>
      <c r="AJ70" s="849"/>
      <c r="AK70" s="849" t="s">
        <v>535</v>
      </c>
      <c r="AL70" s="849"/>
      <c r="AM70" s="849"/>
      <c r="AN70" s="849"/>
      <c r="AO70" s="849"/>
      <c r="AP70" s="849" t="s">
        <v>536</v>
      </c>
      <c r="AQ70" s="849"/>
      <c r="AR70" s="849"/>
      <c r="AS70" s="849"/>
      <c r="AT70" s="849"/>
      <c r="AU70" s="849" t="s">
        <v>535</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542</v>
      </c>
      <c r="C71" s="892"/>
      <c r="D71" s="892"/>
      <c r="E71" s="892"/>
      <c r="F71" s="892"/>
      <c r="G71" s="892"/>
      <c r="H71" s="892"/>
      <c r="I71" s="892"/>
      <c r="J71" s="892"/>
      <c r="K71" s="892"/>
      <c r="L71" s="892"/>
      <c r="M71" s="892"/>
      <c r="N71" s="892"/>
      <c r="O71" s="892"/>
      <c r="P71" s="893"/>
      <c r="Q71" s="894">
        <v>1594</v>
      </c>
      <c r="R71" s="849"/>
      <c r="S71" s="849"/>
      <c r="T71" s="849"/>
      <c r="U71" s="849"/>
      <c r="V71" s="849">
        <v>1568</v>
      </c>
      <c r="W71" s="849"/>
      <c r="X71" s="849"/>
      <c r="Y71" s="849"/>
      <c r="Z71" s="849"/>
      <c r="AA71" s="849">
        <v>26</v>
      </c>
      <c r="AB71" s="849"/>
      <c r="AC71" s="849"/>
      <c r="AD71" s="849"/>
      <c r="AE71" s="849"/>
      <c r="AF71" s="849">
        <v>26</v>
      </c>
      <c r="AG71" s="849"/>
      <c r="AH71" s="849"/>
      <c r="AI71" s="849"/>
      <c r="AJ71" s="849"/>
      <c r="AK71" s="849" t="s">
        <v>535</v>
      </c>
      <c r="AL71" s="849"/>
      <c r="AM71" s="849"/>
      <c r="AN71" s="849"/>
      <c r="AO71" s="849"/>
      <c r="AP71" s="849">
        <v>1641</v>
      </c>
      <c r="AQ71" s="849"/>
      <c r="AR71" s="849"/>
      <c r="AS71" s="849"/>
      <c r="AT71" s="849"/>
      <c r="AU71" s="849">
        <v>1238</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543</v>
      </c>
      <c r="C72" s="892"/>
      <c r="D72" s="892"/>
      <c r="E72" s="892"/>
      <c r="F72" s="892"/>
      <c r="G72" s="892"/>
      <c r="H72" s="892"/>
      <c r="I72" s="892"/>
      <c r="J72" s="892"/>
      <c r="K72" s="892"/>
      <c r="L72" s="892"/>
      <c r="M72" s="892"/>
      <c r="N72" s="892"/>
      <c r="O72" s="892"/>
      <c r="P72" s="893"/>
      <c r="Q72" s="894">
        <v>1555</v>
      </c>
      <c r="R72" s="849"/>
      <c r="S72" s="849"/>
      <c r="T72" s="849"/>
      <c r="U72" s="849"/>
      <c r="V72" s="849">
        <v>1494</v>
      </c>
      <c r="W72" s="849"/>
      <c r="X72" s="849"/>
      <c r="Y72" s="849"/>
      <c r="Z72" s="849"/>
      <c r="AA72" s="849">
        <v>60</v>
      </c>
      <c r="AB72" s="849"/>
      <c r="AC72" s="849"/>
      <c r="AD72" s="849"/>
      <c r="AE72" s="849"/>
      <c r="AF72" s="849">
        <v>60</v>
      </c>
      <c r="AG72" s="849"/>
      <c r="AH72" s="849"/>
      <c r="AI72" s="849"/>
      <c r="AJ72" s="849"/>
      <c r="AK72" s="849" t="s">
        <v>535</v>
      </c>
      <c r="AL72" s="849"/>
      <c r="AM72" s="849"/>
      <c r="AN72" s="849"/>
      <c r="AO72" s="849"/>
      <c r="AP72" s="849">
        <v>805</v>
      </c>
      <c r="AQ72" s="849"/>
      <c r="AR72" s="849"/>
      <c r="AS72" s="849"/>
      <c r="AT72" s="849"/>
      <c r="AU72" s="849">
        <v>149</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544</v>
      </c>
      <c r="C73" s="892"/>
      <c r="D73" s="892"/>
      <c r="E73" s="892"/>
      <c r="F73" s="892"/>
      <c r="G73" s="892"/>
      <c r="H73" s="892"/>
      <c r="I73" s="892"/>
      <c r="J73" s="892"/>
      <c r="K73" s="892"/>
      <c r="L73" s="892"/>
      <c r="M73" s="892"/>
      <c r="N73" s="892"/>
      <c r="O73" s="892"/>
      <c r="P73" s="893"/>
      <c r="Q73" s="894">
        <v>702</v>
      </c>
      <c r="R73" s="849"/>
      <c r="S73" s="849"/>
      <c r="T73" s="849"/>
      <c r="U73" s="849"/>
      <c r="V73" s="849">
        <v>674</v>
      </c>
      <c r="W73" s="849"/>
      <c r="X73" s="849"/>
      <c r="Y73" s="849"/>
      <c r="Z73" s="849"/>
      <c r="AA73" s="849">
        <v>28</v>
      </c>
      <c r="AB73" s="849"/>
      <c r="AC73" s="849"/>
      <c r="AD73" s="849"/>
      <c r="AE73" s="849"/>
      <c r="AF73" s="849">
        <v>28</v>
      </c>
      <c r="AG73" s="849"/>
      <c r="AH73" s="849"/>
      <c r="AI73" s="849"/>
      <c r="AJ73" s="849"/>
      <c r="AK73" s="849" t="s">
        <v>535</v>
      </c>
      <c r="AL73" s="849"/>
      <c r="AM73" s="849"/>
      <c r="AN73" s="849"/>
      <c r="AO73" s="849"/>
      <c r="AP73" s="849" t="s">
        <v>535</v>
      </c>
      <c r="AQ73" s="849"/>
      <c r="AR73" s="849"/>
      <c r="AS73" s="849"/>
      <c r="AT73" s="849"/>
      <c r="AU73" s="849" t="s">
        <v>535</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361</v>
      </c>
      <c r="B88" s="808" t="s">
        <v>386</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c r="AG88" s="860"/>
      <c r="AH88" s="860"/>
      <c r="AI88" s="860"/>
      <c r="AJ88" s="860"/>
      <c r="AK88" s="857"/>
      <c r="AL88" s="857"/>
      <c r="AM88" s="857"/>
      <c r="AN88" s="857"/>
      <c r="AO88" s="857"/>
      <c r="AP88" s="860"/>
      <c r="AQ88" s="860"/>
      <c r="AR88" s="860"/>
      <c r="AS88" s="860"/>
      <c r="AT88" s="860"/>
      <c r="AU88" s="860"/>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361</v>
      </c>
      <c r="BR102" s="808" t="s">
        <v>387</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388</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389</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392</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393</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394</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395</v>
      </c>
      <c r="AB109" s="913"/>
      <c r="AC109" s="913"/>
      <c r="AD109" s="913"/>
      <c r="AE109" s="914"/>
      <c r="AF109" s="912" t="s">
        <v>282</v>
      </c>
      <c r="AG109" s="913"/>
      <c r="AH109" s="913"/>
      <c r="AI109" s="913"/>
      <c r="AJ109" s="914"/>
      <c r="AK109" s="912" t="s">
        <v>281</v>
      </c>
      <c r="AL109" s="913"/>
      <c r="AM109" s="913"/>
      <c r="AN109" s="913"/>
      <c r="AO109" s="914"/>
      <c r="AP109" s="912" t="s">
        <v>396</v>
      </c>
      <c r="AQ109" s="913"/>
      <c r="AR109" s="913"/>
      <c r="AS109" s="913"/>
      <c r="AT109" s="915"/>
      <c r="AU109" s="934" t="s">
        <v>394</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395</v>
      </c>
      <c r="BR109" s="913"/>
      <c r="BS109" s="913"/>
      <c r="BT109" s="913"/>
      <c r="BU109" s="914"/>
      <c r="BV109" s="912" t="s">
        <v>282</v>
      </c>
      <c r="BW109" s="913"/>
      <c r="BX109" s="913"/>
      <c r="BY109" s="913"/>
      <c r="BZ109" s="914"/>
      <c r="CA109" s="912" t="s">
        <v>281</v>
      </c>
      <c r="CB109" s="913"/>
      <c r="CC109" s="913"/>
      <c r="CD109" s="913"/>
      <c r="CE109" s="914"/>
      <c r="CF109" s="935" t="s">
        <v>396</v>
      </c>
      <c r="CG109" s="935"/>
      <c r="CH109" s="935"/>
      <c r="CI109" s="935"/>
      <c r="CJ109" s="935"/>
      <c r="CK109" s="912" t="s">
        <v>397</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395</v>
      </c>
      <c r="DH109" s="913"/>
      <c r="DI109" s="913"/>
      <c r="DJ109" s="913"/>
      <c r="DK109" s="914"/>
      <c r="DL109" s="912" t="s">
        <v>282</v>
      </c>
      <c r="DM109" s="913"/>
      <c r="DN109" s="913"/>
      <c r="DO109" s="913"/>
      <c r="DP109" s="914"/>
      <c r="DQ109" s="912" t="s">
        <v>281</v>
      </c>
      <c r="DR109" s="913"/>
      <c r="DS109" s="913"/>
      <c r="DT109" s="913"/>
      <c r="DU109" s="914"/>
      <c r="DV109" s="912" t="s">
        <v>396</v>
      </c>
      <c r="DW109" s="913"/>
      <c r="DX109" s="913"/>
      <c r="DY109" s="913"/>
      <c r="DZ109" s="915"/>
    </row>
    <row r="110" spans="1:131" s="197" customFormat="1" ht="26.25" customHeight="1" x14ac:dyDescent="0.15">
      <c r="A110" s="916" t="s">
        <v>398</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1024029</v>
      </c>
      <c r="AB110" s="920"/>
      <c r="AC110" s="920"/>
      <c r="AD110" s="920"/>
      <c r="AE110" s="921"/>
      <c r="AF110" s="922">
        <v>1028719</v>
      </c>
      <c r="AG110" s="920"/>
      <c r="AH110" s="920"/>
      <c r="AI110" s="920"/>
      <c r="AJ110" s="921"/>
      <c r="AK110" s="922">
        <v>1041755</v>
      </c>
      <c r="AL110" s="920"/>
      <c r="AM110" s="920"/>
      <c r="AN110" s="920"/>
      <c r="AO110" s="921"/>
      <c r="AP110" s="923">
        <v>17.7</v>
      </c>
      <c r="AQ110" s="924"/>
      <c r="AR110" s="924"/>
      <c r="AS110" s="924"/>
      <c r="AT110" s="925"/>
      <c r="AU110" s="926" t="s">
        <v>60</v>
      </c>
      <c r="AV110" s="927"/>
      <c r="AW110" s="927"/>
      <c r="AX110" s="927"/>
      <c r="AY110" s="928"/>
      <c r="AZ110" s="970" t="s">
        <v>399</v>
      </c>
      <c r="BA110" s="917"/>
      <c r="BB110" s="917"/>
      <c r="BC110" s="917"/>
      <c r="BD110" s="917"/>
      <c r="BE110" s="917"/>
      <c r="BF110" s="917"/>
      <c r="BG110" s="917"/>
      <c r="BH110" s="917"/>
      <c r="BI110" s="917"/>
      <c r="BJ110" s="917"/>
      <c r="BK110" s="917"/>
      <c r="BL110" s="917"/>
      <c r="BM110" s="917"/>
      <c r="BN110" s="917"/>
      <c r="BO110" s="917"/>
      <c r="BP110" s="918"/>
      <c r="BQ110" s="956">
        <v>9217232</v>
      </c>
      <c r="BR110" s="957"/>
      <c r="BS110" s="957"/>
      <c r="BT110" s="957"/>
      <c r="BU110" s="957"/>
      <c r="BV110" s="957">
        <v>10105420</v>
      </c>
      <c r="BW110" s="957"/>
      <c r="BX110" s="957"/>
      <c r="BY110" s="957"/>
      <c r="BZ110" s="957"/>
      <c r="CA110" s="957">
        <v>10672332</v>
      </c>
      <c r="CB110" s="957"/>
      <c r="CC110" s="957"/>
      <c r="CD110" s="957"/>
      <c r="CE110" s="957"/>
      <c r="CF110" s="971">
        <v>180.9</v>
      </c>
      <c r="CG110" s="972"/>
      <c r="CH110" s="972"/>
      <c r="CI110" s="972"/>
      <c r="CJ110" s="972"/>
      <c r="CK110" s="973" t="s">
        <v>400</v>
      </c>
      <c r="CL110" s="974"/>
      <c r="CM110" s="953" t="s">
        <v>401</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107</v>
      </c>
      <c r="DH110" s="957"/>
      <c r="DI110" s="957"/>
      <c r="DJ110" s="957"/>
      <c r="DK110" s="957"/>
      <c r="DL110" s="957" t="s">
        <v>107</v>
      </c>
      <c r="DM110" s="957"/>
      <c r="DN110" s="957"/>
      <c r="DO110" s="957"/>
      <c r="DP110" s="957"/>
      <c r="DQ110" s="957" t="s">
        <v>107</v>
      </c>
      <c r="DR110" s="957"/>
      <c r="DS110" s="957"/>
      <c r="DT110" s="957"/>
      <c r="DU110" s="957"/>
      <c r="DV110" s="958" t="s">
        <v>107</v>
      </c>
      <c r="DW110" s="958"/>
      <c r="DX110" s="958"/>
      <c r="DY110" s="958"/>
      <c r="DZ110" s="959"/>
    </row>
    <row r="111" spans="1:131" s="197" customFormat="1" ht="26.25" customHeight="1" x14ac:dyDescent="0.15">
      <c r="A111" s="960" t="s">
        <v>402</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403</v>
      </c>
      <c r="AB111" s="964"/>
      <c r="AC111" s="964"/>
      <c r="AD111" s="964"/>
      <c r="AE111" s="965"/>
      <c r="AF111" s="966" t="s">
        <v>403</v>
      </c>
      <c r="AG111" s="964"/>
      <c r="AH111" s="964"/>
      <c r="AI111" s="964"/>
      <c r="AJ111" s="965"/>
      <c r="AK111" s="966" t="s">
        <v>403</v>
      </c>
      <c r="AL111" s="964"/>
      <c r="AM111" s="964"/>
      <c r="AN111" s="964"/>
      <c r="AO111" s="965"/>
      <c r="AP111" s="967" t="s">
        <v>403</v>
      </c>
      <c r="AQ111" s="968"/>
      <c r="AR111" s="968"/>
      <c r="AS111" s="968"/>
      <c r="AT111" s="969"/>
      <c r="AU111" s="929"/>
      <c r="AV111" s="930"/>
      <c r="AW111" s="930"/>
      <c r="AX111" s="930"/>
      <c r="AY111" s="931"/>
      <c r="AZ111" s="979" t="s">
        <v>404</v>
      </c>
      <c r="BA111" s="980"/>
      <c r="BB111" s="980"/>
      <c r="BC111" s="980"/>
      <c r="BD111" s="980"/>
      <c r="BE111" s="980"/>
      <c r="BF111" s="980"/>
      <c r="BG111" s="980"/>
      <c r="BH111" s="980"/>
      <c r="BI111" s="980"/>
      <c r="BJ111" s="980"/>
      <c r="BK111" s="980"/>
      <c r="BL111" s="980"/>
      <c r="BM111" s="980"/>
      <c r="BN111" s="980"/>
      <c r="BO111" s="980"/>
      <c r="BP111" s="981"/>
      <c r="BQ111" s="949">
        <v>422400</v>
      </c>
      <c r="BR111" s="950"/>
      <c r="BS111" s="950"/>
      <c r="BT111" s="950"/>
      <c r="BU111" s="950"/>
      <c r="BV111" s="950">
        <v>119741</v>
      </c>
      <c r="BW111" s="950"/>
      <c r="BX111" s="950"/>
      <c r="BY111" s="950"/>
      <c r="BZ111" s="950"/>
      <c r="CA111" s="950">
        <v>77773</v>
      </c>
      <c r="CB111" s="950"/>
      <c r="CC111" s="950"/>
      <c r="CD111" s="950"/>
      <c r="CE111" s="950"/>
      <c r="CF111" s="944">
        <v>1.3</v>
      </c>
      <c r="CG111" s="945"/>
      <c r="CH111" s="945"/>
      <c r="CI111" s="945"/>
      <c r="CJ111" s="945"/>
      <c r="CK111" s="975"/>
      <c r="CL111" s="976"/>
      <c r="CM111" s="946" t="s">
        <v>405</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406</v>
      </c>
      <c r="DH111" s="950"/>
      <c r="DI111" s="950"/>
      <c r="DJ111" s="950"/>
      <c r="DK111" s="950"/>
      <c r="DL111" s="950" t="s">
        <v>406</v>
      </c>
      <c r="DM111" s="950"/>
      <c r="DN111" s="950"/>
      <c r="DO111" s="950"/>
      <c r="DP111" s="950"/>
      <c r="DQ111" s="950" t="s">
        <v>406</v>
      </c>
      <c r="DR111" s="950"/>
      <c r="DS111" s="950"/>
      <c r="DT111" s="950"/>
      <c r="DU111" s="950"/>
      <c r="DV111" s="951" t="s">
        <v>406</v>
      </c>
      <c r="DW111" s="951"/>
      <c r="DX111" s="951"/>
      <c r="DY111" s="951"/>
      <c r="DZ111" s="952"/>
    </row>
    <row r="112" spans="1:131" s="197" customFormat="1" ht="26.25" customHeight="1" x14ac:dyDescent="0.15">
      <c r="A112" s="982" t="s">
        <v>407</v>
      </c>
      <c r="B112" s="983"/>
      <c r="C112" s="980" t="s">
        <v>408</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406</v>
      </c>
      <c r="AB112" s="989"/>
      <c r="AC112" s="989"/>
      <c r="AD112" s="989"/>
      <c r="AE112" s="990"/>
      <c r="AF112" s="991" t="s">
        <v>406</v>
      </c>
      <c r="AG112" s="989"/>
      <c r="AH112" s="989"/>
      <c r="AI112" s="989"/>
      <c r="AJ112" s="990"/>
      <c r="AK112" s="991" t="s">
        <v>406</v>
      </c>
      <c r="AL112" s="989"/>
      <c r="AM112" s="989"/>
      <c r="AN112" s="989"/>
      <c r="AO112" s="990"/>
      <c r="AP112" s="992" t="s">
        <v>406</v>
      </c>
      <c r="AQ112" s="993"/>
      <c r="AR112" s="993"/>
      <c r="AS112" s="993"/>
      <c r="AT112" s="994"/>
      <c r="AU112" s="929"/>
      <c r="AV112" s="930"/>
      <c r="AW112" s="930"/>
      <c r="AX112" s="930"/>
      <c r="AY112" s="931"/>
      <c r="AZ112" s="979" t="s">
        <v>409</v>
      </c>
      <c r="BA112" s="980"/>
      <c r="BB112" s="980"/>
      <c r="BC112" s="980"/>
      <c r="BD112" s="980"/>
      <c r="BE112" s="980"/>
      <c r="BF112" s="980"/>
      <c r="BG112" s="980"/>
      <c r="BH112" s="980"/>
      <c r="BI112" s="980"/>
      <c r="BJ112" s="980"/>
      <c r="BK112" s="980"/>
      <c r="BL112" s="980"/>
      <c r="BM112" s="980"/>
      <c r="BN112" s="980"/>
      <c r="BO112" s="980"/>
      <c r="BP112" s="981"/>
      <c r="BQ112" s="949">
        <v>3486940</v>
      </c>
      <c r="BR112" s="950"/>
      <c r="BS112" s="950"/>
      <c r="BT112" s="950"/>
      <c r="BU112" s="950"/>
      <c r="BV112" s="950">
        <v>3414209</v>
      </c>
      <c r="BW112" s="950"/>
      <c r="BX112" s="950"/>
      <c r="BY112" s="950"/>
      <c r="BZ112" s="950"/>
      <c r="CA112" s="950">
        <v>3348901</v>
      </c>
      <c r="CB112" s="950"/>
      <c r="CC112" s="950"/>
      <c r="CD112" s="950"/>
      <c r="CE112" s="950"/>
      <c r="CF112" s="944">
        <v>56.8</v>
      </c>
      <c r="CG112" s="945"/>
      <c r="CH112" s="945"/>
      <c r="CI112" s="945"/>
      <c r="CJ112" s="945"/>
      <c r="CK112" s="975"/>
      <c r="CL112" s="976"/>
      <c r="CM112" s="946" t="s">
        <v>410</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v>40318</v>
      </c>
      <c r="DH112" s="950"/>
      <c r="DI112" s="950"/>
      <c r="DJ112" s="950"/>
      <c r="DK112" s="950"/>
      <c r="DL112" s="950">
        <v>19934</v>
      </c>
      <c r="DM112" s="950"/>
      <c r="DN112" s="950"/>
      <c r="DO112" s="950"/>
      <c r="DP112" s="950"/>
      <c r="DQ112" s="950" t="s">
        <v>406</v>
      </c>
      <c r="DR112" s="950"/>
      <c r="DS112" s="950"/>
      <c r="DT112" s="950"/>
      <c r="DU112" s="950"/>
      <c r="DV112" s="951" t="s">
        <v>406</v>
      </c>
      <c r="DW112" s="951"/>
      <c r="DX112" s="951"/>
      <c r="DY112" s="951"/>
      <c r="DZ112" s="952"/>
    </row>
    <row r="113" spans="1:130" s="197" customFormat="1" ht="26.25" customHeight="1" x14ac:dyDescent="0.15">
      <c r="A113" s="984"/>
      <c r="B113" s="985"/>
      <c r="C113" s="980" t="s">
        <v>411</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380070</v>
      </c>
      <c r="AB113" s="964"/>
      <c r="AC113" s="964"/>
      <c r="AD113" s="964"/>
      <c r="AE113" s="965"/>
      <c r="AF113" s="966">
        <v>370061</v>
      </c>
      <c r="AG113" s="964"/>
      <c r="AH113" s="964"/>
      <c r="AI113" s="964"/>
      <c r="AJ113" s="965"/>
      <c r="AK113" s="966">
        <v>464841</v>
      </c>
      <c r="AL113" s="964"/>
      <c r="AM113" s="964"/>
      <c r="AN113" s="964"/>
      <c r="AO113" s="965"/>
      <c r="AP113" s="967">
        <v>7.9</v>
      </c>
      <c r="AQ113" s="968"/>
      <c r="AR113" s="968"/>
      <c r="AS113" s="968"/>
      <c r="AT113" s="969"/>
      <c r="AU113" s="929"/>
      <c r="AV113" s="930"/>
      <c r="AW113" s="930"/>
      <c r="AX113" s="930"/>
      <c r="AY113" s="931"/>
      <c r="AZ113" s="979" t="s">
        <v>412</v>
      </c>
      <c r="BA113" s="980"/>
      <c r="BB113" s="980"/>
      <c r="BC113" s="980"/>
      <c r="BD113" s="980"/>
      <c r="BE113" s="980"/>
      <c r="BF113" s="980"/>
      <c r="BG113" s="980"/>
      <c r="BH113" s="980"/>
      <c r="BI113" s="980"/>
      <c r="BJ113" s="980"/>
      <c r="BK113" s="980"/>
      <c r="BL113" s="980"/>
      <c r="BM113" s="980"/>
      <c r="BN113" s="980"/>
      <c r="BO113" s="980"/>
      <c r="BP113" s="981"/>
      <c r="BQ113" s="949">
        <v>578557</v>
      </c>
      <c r="BR113" s="950"/>
      <c r="BS113" s="950"/>
      <c r="BT113" s="950"/>
      <c r="BU113" s="950"/>
      <c r="BV113" s="950">
        <v>1499795</v>
      </c>
      <c r="BW113" s="950"/>
      <c r="BX113" s="950"/>
      <c r="BY113" s="950"/>
      <c r="BZ113" s="950"/>
      <c r="CA113" s="950">
        <v>1389661</v>
      </c>
      <c r="CB113" s="950"/>
      <c r="CC113" s="950"/>
      <c r="CD113" s="950"/>
      <c r="CE113" s="950"/>
      <c r="CF113" s="944">
        <v>23.6</v>
      </c>
      <c r="CG113" s="945"/>
      <c r="CH113" s="945"/>
      <c r="CI113" s="945"/>
      <c r="CJ113" s="945"/>
      <c r="CK113" s="975"/>
      <c r="CL113" s="976"/>
      <c r="CM113" s="946" t="s">
        <v>413</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406</v>
      </c>
      <c r="DH113" s="989"/>
      <c r="DI113" s="989"/>
      <c r="DJ113" s="989"/>
      <c r="DK113" s="990"/>
      <c r="DL113" s="991" t="s">
        <v>406</v>
      </c>
      <c r="DM113" s="989"/>
      <c r="DN113" s="989"/>
      <c r="DO113" s="989"/>
      <c r="DP113" s="990"/>
      <c r="DQ113" s="991" t="s">
        <v>406</v>
      </c>
      <c r="DR113" s="989"/>
      <c r="DS113" s="989"/>
      <c r="DT113" s="989"/>
      <c r="DU113" s="990"/>
      <c r="DV113" s="992" t="s">
        <v>406</v>
      </c>
      <c r="DW113" s="993"/>
      <c r="DX113" s="993"/>
      <c r="DY113" s="993"/>
      <c r="DZ113" s="994"/>
    </row>
    <row r="114" spans="1:130" s="197" customFormat="1" ht="26.25" customHeight="1" x14ac:dyDescent="0.15">
      <c r="A114" s="984"/>
      <c r="B114" s="985"/>
      <c r="C114" s="980" t="s">
        <v>414</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96945</v>
      </c>
      <c r="AB114" s="989"/>
      <c r="AC114" s="989"/>
      <c r="AD114" s="989"/>
      <c r="AE114" s="990"/>
      <c r="AF114" s="991">
        <v>86487</v>
      </c>
      <c r="AG114" s="989"/>
      <c r="AH114" s="989"/>
      <c r="AI114" s="989"/>
      <c r="AJ114" s="990"/>
      <c r="AK114" s="991">
        <v>86817</v>
      </c>
      <c r="AL114" s="989"/>
      <c r="AM114" s="989"/>
      <c r="AN114" s="989"/>
      <c r="AO114" s="990"/>
      <c r="AP114" s="992">
        <v>1.5</v>
      </c>
      <c r="AQ114" s="993"/>
      <c r="AR114" s="993"/>
      <c r="AS114" s="993"/>
      <c r="AT114" s="994"/>
      <c r="AU114" s="929"/>
      <c r="AV114" s="930"/>
      <c r="AW114" s="930"/>
      <c r="AX114" s="930"/>
      <c r="AY114" s="931"/>
      <c r="AZ114" s="979" t="s">
        <v>415</v>
      </c>
      <c r="BA114" s="980"/>
      <c r="BB114" s="980"/>
      <c r="BC114" s="980"/>
      <c r="BD114" s="980"/>
      <c r="BE114" s="980"/>
      <c r="BF114" s="980"/>
      <c r="BG114" s="980"/>
      <c r="BH114" s="980"/>
      <c r="BI114" s="980"/>
      <c r="BJ114" s="980"/>
      <c r="BK114" s="980"/>
      <c r="BL114" s="980"/>
      <c r="BM114" s="980"/>
      <c r="BN114" s="980"/>
      <c r="BO114" s="980"/>
      <c r="BP114" s="981"/>
      <c r="BQ114" s="949">
        <v>1430804</v>
      </c>
      <c r="BR114" s="950"/>
      <c r="BS114" s="950"/>
      <c r="BT114" s="950"/>
      <c r="BU114" s="950"/>
      <c r="BV114" s="950">
        <v>1435014</v>
      </c>
      <c r="BW114" s="950"/>
      <c r="BX114" s="950"/>
      <c r="BY114" s="950"/>
      <c r="BZ114" s="950"/>
      <c r="CA114" s="950">
        <v>1336069</v>
      </c>
      <c r="CB114" s="950"/>
      <c r="CC114" s="950"/>
      <c r="CD114" s="950"/>
      <c r="CE114" s="950"/>
      <c r="CF114" s="944">
        <v>22.6</v>
      </c>
      <c r="CG114" s="945"/>
      <c r="CH114" s="945"/>
      <c r="CI114" s="945"/>
      <c r="CJ114" s="945"/>
      <c r="CK114" s="975"/>
      <c r="CL114" s="976"/>
      <c r="CM114" s="946" t="s">
        <v>416</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406</v>
      </c>
      <c r="DH114" s="989"/>
      <c r="DI114" s="989"/>
      <c r="DJ114" s="989"/>
      <c r="DK114" s="990"/>
      <c r="DL114" s="991" t="s">
        <v>406</v>
      </c>
      <c r="DM114" s="989"/>
      <c r="DN114" s="989"/>
      <c r="DO114" s="989"/>
      <c r="DP114" s="990"/>
      <c r="DQ114" s="991" t="s">
        <v>406</v>
      </c>
      <c r="DR114" s="989"/>
      <c r="DS114" s="989"/>
      <c r="DT114" s="989"/>
      <c r="DU114" s="990"/>
      <c r="DV114" s="992" t="s">
        <v>406</v>
      </c>
      <c r="DW114" s="993"/>
      <c r="DX114" s="993"/>
      <c r="DY114" s="993"/>
      <c r="DZ114" s="994"/>
    </row>
    <row r="115" spans="1:130" s="197" customFormat="1" ht="26.25" customHeight="1" x14ac:dyDescent="0.15">
      <c r="A115" s="984"/>
      <c r="B115" s="985"/>
      <c r="C115" s="980" t="s">
        <v>417</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18032</v>
      </c>
      <c r="AB115" s="964"/>
      <c r="AC115" s="964"/>
      <c r="AD115" s="964"/>
      <c r="AE115" s="965"/>
      <c r="AF115" s="966">
        <v>16987</v>
      </c>
      <c r="AG115" s="964"/>
      <c r="AH115" s="964"/>
      <c r="AI115" s="964"/>
      <c r="AJ115" s="965"/>
      <c r="AK115" s="966">
        <v>13654</v>
      </c>
      <c r="AL115" s="964"/>
      <c r="AM115" s="964"/>
      <c r="AN115" s="964"/>
      <c r="AO115" s="965"/>
      <c r="AP115" s="967">
        <v>0.2</v>
      </c>
      <c r="AQ115" s="968"/>
      <c r="AR115" s="968"/>
      <c r="AS115" s="968"/>
      <c r="AT115" s="969"/>
      <c r="AU115" s="929"/>
      <c r="AV115" s="930"/>
      <c r="AW115" s="930"/>
      <c r="AX115" s="930"/>
      <c r="AY115" s="931"/>
      <c r="AZ115" s="979" t="s">
        <v>418</v>
      </c>
      <c r="BA115" s="980"/>
      <c r="BB115" s="980"/>
      <c r="BC115" s="980"/>
      <c r="BD115" s="980"/>
      <c r="BE115" s="980"/>
      <c r="BF115" s="980"/>
      <c r="BG115" s="980"/>
      <c r="BH115" s="980"/>
      <c r="BI115" s="980"/>
      <c r="BJ115" s="980"/>
      <c r="BK115" s="980"/>
      <c r="BL115" s="980"/>
      <c r="BM115" s="980"/>
      <c r="BN115" s="980"/>
      <c r="BO115" s="980"/>
      <c r="BP115" s="981"/>
      <c r="BQ115" s="949" t="s">
        <v>406</v>
      </c>
      <c r="BR115" s="950"/>
      <c r="BS115" s="950"/>
      <c r="BT115" s="950"/>
      <c r="BU115" s="950"/>
      <c r="BV115" s="950" t="s">
        <v>406</v>
      </c>
      <c r="BW115" s="950"/>
      <c r="BX115" s="950"/>
      <c r="BY115" s="950"/>
      <c r="BZ115" s="950"/>
      <c r="CA115" s="950" t="s">
        <v>406</v>
      </c>
      <c r="CB115" s="950"/>
      <c r="CC115" s="950"/>
      <c r="CD115" s="950"/>
      <c r="CE115" s="950"/>
      <c r="CF115" s="944" t="s">
        <v>406</v>
      </c>
      <c r="CG115" s="945"/>
      <c r="CH115" s="945"/>
      <c r="CI115" s="945"/>
      <c r="CJ115" s="945"/>
      <c r="CK115" s="975"/>
      <c r="CL115" s="976"/>
      <c r="CM115" s="979" t="s">
        <v>419</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406</v>
      </c>
      <c r="DH115" s="989"/>
      <c r="DI115" s="989"/>
      <c r="DJ115" s="989"/>
      <c r="DK115" s="990"/>
      <c r="DL115" s="991" t="s">
        <v>406</v>
      </c>
      <c r="DM115" s="989"/>
      <c r="DN115" s="989"/>
      <c r="DO115" s="989"/>
      <c r="DP115" s="990"/>
      <c r="DQ115" s="991" t="s">
        <v>406</v>
      </c>
      <c r="DR115" s="989"/>
      <c r="DS115" s="989"/>
      <c r="DT115" s="989"/>
      <c r="DU115" s="990"/>
      <c r="DV115" s="992" t="s">
        <v>406</v>
      </c>
      <c r="DW115" s="993"/>
      <c r="DX115" s="993"/>
      <c r="DY115" s="993"/>
      <c r="DZ115" s="994"/>
    </row>
    <row r="116" spans="1:130" s="197" customFormat="1" ht="26.25" customHeight="1" x14ac:dyDescent="0.15">
      <c r="A116" s="986"/>
      <c r="B116" s="987"/>
      <c r="C116" s="1001" t="s">
        <v>420</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406</v>
      </c>
      <c r="AB116" s="989"/>
      <c r="AC116" s="989"/>
      <c r="AD116" s="989"/>
      <c r="AE116" s="990"/>
      <c r="AF116" s="991" t="s">
        <v>406</v>
      </c>
      <c r="AG116" s="989"/>
      <c r="AH116" s="989"/>
      <c r="AI116" s="989"/>
      <c r="AJ116" s="990"/>
      <c r="AK116" s="991" t="s">
        <v>406</v>
      </c>
      <c r="AL116" s="989"/>
      <c r="AM116" s="989"/>
      <c r="AN116" s="989"/>
      <c r="AO116" s="990"/>
      <c r="AP116" s="992" t="s">
        <v>406</v>
      </c>
      <c r="AQ116" s="993"/>
      <c r="AR116" s="993"/>
      <c r="AS116" s="993"/>
      <c r="AT116" s="994"/>
      <c r="AU116" s="929"/>
      <c r="AV116" s="930"/>
      <c r="AW116" s="930"/>
      <c r="AX116" s="930"/>
      <c r="AY116" s="931"/>
      <c r="AZ116" s="979" t="s">
        <v>421</v>
      </c>
      <c r="BA116" s="980"/>
      <c r="BB116" s="980"/>
      <c r="BC116" s="980"/>
      <c r="BD116" s="980"/>
      <c r="BE116" s="980"/>
      <c r="BF116" s="980"/>
      <c r="BG116" s="980"/>
      <c r="BH116" s="980"/>
      <c r="BI116" s="980"/>
      <c r="BJ116" s="980"/>
      <c r="BK116" s="980"/>
      <c r="BL116" s="980"/>
      <c r="BM116" s="980"/>
      <c r="BN116" s="980"/>
      <c r="BO116" s="980"/>
      <c r="BP116" s="981"/>
      <c r="BQ116" s="949" t="s">
        <v>406</v>
      </c>
      <c r="BR116" s="950"/>
      <c r="BS116" s="950"/>
      <c r="BT116" s="950"/>
      <c r="BU116" s="950"/>
      <c r="BV116" s="950" t="s">
        <v>406</v>
      </c>
      <c r="BW116" s="950"/>
      <c r="BX116" s="950"/>
      <c r="BY116" s="950"/>
      <c r="BZ116" s="950"/>
      <c r="CA116" s="950" t="s">
        <v>406</v>
      </c>
      <c r="CB116" s="950"/>
      <c r="CC116" s="950"/>
      <c r="CD116" s="950"/>
      <c r="CE116" s="950"/>
      <c r="CF116" s="944" t="s">
        <v>406</v>
      </c>
      <c r="CG116" s="945"/>
      <c r="CH116" s="945"/>
      <c r="CI116" s="945"/>
      <c r="CJ116" s="945"/>
      <c r="CK116" s="975"/>
      <c r="CL116" s="976"/>
      <c r="CM116" s="946" t="s">
        <v>422</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406</v>
      </c>
      <c r="DH116" s="989"/>
      <c r="DI116" s="989"/>
      <c r="DJ116" s="989"/>
      <c r="DK116" s="990"/>
      <c r="DL116" s="991" t="s">
        <v>406</v>
      </c>
      <c r="DM116" s="989"/>
      <c r="DN116" s="989"/>
      <c r="DO116" s="989"/>
      <c r="DP116" s="990"/>
      <c r="DQ116" s="991" t="s">
        <v>406</v>
      </c>
      <c r="DR116" s="989"/>
      <c r="DS116" s="989"/>
      <c r="DT116" s="989"/>
      <c r="DU116" s="990"/>
      <c r="DV116" s="992" t="s">
        <v>406</v>
      </c>
      <c r="DW116" s="993"/>
      <c r="DX116" s="993"/>
      <c r="DY116" s="993"/>
      <c r="DZ116" s="994"/>
    </row>
    <row r="117" spans="1:130" s="197" customFormat="1" ht="26.25" customHeight="1" x14ac:dyDescent="0.15">
      <c r="A117" s="934" t="s">
        <v>165</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423</v>
      </c>
      <c r="Z117" s="914"/>
      <c r="AA117" s="1026">
        <v>1519076</v>
      </c>
      <c r="AB117" s="996"/>
      <c r="AC117" s="996"/>
      <c r="AD117" s="996"/>
      <c r="AE117" s="997"/>
      <c r="AF117" s="995">
        <v>1502254</v>
      </c>
      <c r="AG117" s="996"/>
      <c r="AH117" s="996"/>
      <c r="AI117" s="996"/>
      <c r="AJ117" s="997"/>
      <c r="AK117" s="995">
        <v>1607067</v>
      </c>
      <c r="AL117" s="996"/>
      <c r="AM117" s="996"/>
      <c r="AN117" s="996"/>
      <c r="AO117" s="997"/>
      <c r="AP117" s="998"/>
      <c r="AQ117" s="999"/>
      <c r="AR117" s="999"/>
      <c r="AS117" s="999"/>
      <c r="AT117" s="1000"/>
      <c r="AU117" s="929"/>
      <c r="AV117" s="930"/>
      <c r="AW117" s="930"/>
      <c r="AX117" s="930"/>
      <c r="AY117" s="931"/>
      <c r="AZ117" s="1025" t="s">
        <v>424</v>
      </c>
      <c r="BA117" s="1001"/>
      <c r="BB117" s="1001"/>
      <c r="BC117" s="1001"/>
      <c r="BD117" s="1001"/>
      <c r="BE117" s="1001"/>
      <c r="BF117" s="1001"/>
      <c r="BG117" s="1001"/>
      <c r="BH117" s="1001"/>
      <c r="BI117" s="1001"/>
      <c r="BJ117" s="1001"/>
      <c r="BK117" s="1001"/>
      <c r="BL117" s="1001"/>
      <c r="BM117" s="1001"/>
      <c r="BN117" s="1001"/>
      <c r="BO117" s="1001"/>
      <c r="BP117" s="1002"/>
      <c r="BQ117" s="1015" t="s">
        <v>107</v>
      </c>
      <c r="BR117" s="1016"/>
      <c r="BS117" s="1016"/>
      <c r="BT117" s="1016"/>
      <c r="BU117" s="1016"/>
      <c r="BV117" s="1016" t="s">
        <v>107</v>
      </c>
      <c r="BW117" s="1016"/>
      <c r="BX117" s="1016"/>
      <c r="BY117" s="1016"/>
      <c r="BZ117" s="1016"/>
      <c r="CA117" s="1016" t="s">
        <v>107</v>
      </c>
      <c r="CB117" s="1016"/>
      <c r="CC117" s="1016"/>
      <c r="CD117" s="1016"/>
      <c r="CE117" s="1016"/>
      <c r="CF117" s="944" t="s">
        <v>107</v>
      </c>
      <c r="CG117" s="945"/>
      <c r="CH117" s="945"/>
      <c r="CI117" s="945"/>
      <c r="CJ117" s="945"/>
      <c r="CK117" s="975"/>
      <c r="CL117" s="976"/>
      <c r="CM117" s="946" t="s">
        <v>425</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107</v>
      </c>
      <c r="DH117" s="989"/>
      <c r="DI117" s="989"/>
      <c r="DJ117" s="989"/>
      <c r="DK117" s="990"/>
      <c r="DL117" s="991" t="s">
        <v>107</v>
      </c>
      <c r="DM117" s="989"/>
      <c r="DN117" s="989"/>
      <c r="DO117" s="989"/>
      <c r="DP117" s="990"/>
      <c r="DQ117" s="991" t="s">
        <v>107</v>
      </c>
      <c r="DR117" s="989"/>
      <c r="DS117" s="989"/>
      <c r="DT117" s="989"/>
      <c r="DU117" s="990"/>
      <c r="DV117" s="992" t="s">
        <v>107</v>
      </c>
      <c r="DW117" s="993"/>
      <c r="DX117" s="993"/>
      <c r="DY117" s="993"/>
      <c r="DZ117" s="994"/>
    </row>
    <row r="118" spans="1:130" s="197" customFormat="1" ht="26.25" customHeight="1" x14ac:dyDescent="0.15">
      <c r="A118" s="934" t="s">
        <v>397</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395</v>
      </c>
      <c r="AB118" s="913"/>
      <c r="AC118" s="913"/>
      <c r="AD118" s="913"/>
      <c r="AE118" s="914"/>
      <c r="AF118" s="912" t="s">
        <v>282</v>
      </c>
      <c r="AG118" s="913"/>
      <c r="AH118" s="913"/>
      <c r="AI118" s="913"/>
      <c r="AJ118" s="914"/>
      <c r="AK118" s="912" t="s">
        <v>281</v>
      </c>
      <c r="AL118" s="913"/>
      <c r="AM118" s="913"/>
      <c r="AN118" s="913"/>
      <c r="AO118" s="914"/>
      <c r="AP118" s="1020" t="s">
        <v>396</v>
      </c>
      <c r="AQ118" s="1021"/>
      <c r="AR118" s="1021"/>
      <c r="AS118" s="1021"/>
      <c r="AT118" s="1022"/>
      <c r="AU118" s="932"/>
      <c r="AV118" s="933"/>
      <c r="AW118" s="933"/>
      <c r="AX118" s="933"/>
      <c r="AY118" s="933"/>
      <c r="AZ118" s="228" t="s">
        <v>165</v>
      </c>
      <c r="BA118" s="228"/>
      <c r="BB118" s="228"/>
      <c r="BC118" s="228"/>
      <c r="BD118" s="228"/>
      <c r="BE118" s="228"/>
      <c r="BF118" s="228"/>
      <c r="BG118" s="228"/>
      <c r="BH118" s="228"/>
      <c r="BI118" s="228"/>
      <c r="BJ118" s="228"/>
      <c r="BK118" s="228"/>
      <c r="BL118" s="228"/>
      <c r="BM118" s="228"/>
      <c r="BN118" s="228"/>
      <c r="BO118" s="1023" t="s">
        <v>426</v>
      </c>
      <c r="BP118" s="1024"/>
      <c r="BQ118" s="1015">
        <v>15135933</v>
      </c>
      <c r="BR118" s="1016"/>
      <c r="BS118" s="1016"/>
      <c r="BT118" s="1016"/>
      <c r="BU118" s="1016"/>
      <c r="BV118" s="1016">
        <v>16574179</v>
      </c>
      <c r="BW118" s="1016"/>
      <c r="BX118" s="1016"/>
      <c r="BY118" s="1016"/>
      <c r="BZ118" s="1016"/>
      <c r="CA118" s="1016">
        <v>16824736</v>
      </c>
      <c r="CB118" s="1016"/>
      <c r="CC118" s="1016"/>
      <c r="CD118" s="1016"/>
      <c r="CE118" s="1016"/>
      <c r="CF118" s="1017"/>
      <c r="CG118" s="1018"/>
      <c r="CH118" s="1018"/>
      <c r="CI118" s="1018"/>
      <c r="CJ118" s="1019"/>
      <c r="CK118" s="975"/>
      <c r="CL118" s="976"/>
      <c r="CM118" s="946" t="s">
        <v>427</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107</v>
      </c>
      <c r="DH118" s="989"/>
      <c r="DI118" s="989"/>
      <c r="DJ118" s="989"/>
      <c r="DK118" s="990"/>
      <c r="DL118" s="991" t="s">
        <v>107</v>
      </c>
      <c r="DM118" s="989"/>
      <c r="DN118" s="989"/>
      <c r="DO118" s="989"/>
      <c r="DP118" s="990"/>
      <c r="DQ118" s="991" t="s">
        <v>107</v>
      </c>
      <c r="DR118" s="989"/>
      <c r="DS118" s="989"/>
      <c r="DT118" s="989"/>
      <c r="DU118" s="990"/>
      <c r="DV118" s="992" t="s">
        <v>107</v>
      </c>
      <c r="DW118" s="993"/>
      <c r="DX118" s="993"/>
      <c r="DY118" s="993"/>
      <c r="DZ118" s="994"/>
    </row>
    <row r="119" spans="1:130" s="197" customFormat="1" ht="26.25" customHeight="1" x14ac:dyDescent="0.15">
      <c r="A119" s="1004" t="s">
        <v>400</v>
      </c>
      <c r="B119" s="974"/>
      <c r="C119" s="953" t="s">
        <v>401</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107</v>
      </c>
      <c r="AB119" s="920"/>
      <c r="AC119" s="920"/>
      <c r="AD119" s="920"/>
      <c r="AE119" s="921"/>
      <c r="AF119" s="922" t="s">
        <v>107</v>
      </c>
      <c r="AG119" s="920"/>
      <c r="AH119" s="920"/>
      <c r="AI119" s="920"/>
      <c r="AJ119" s="921"/>
      <c r="AK119" s="922" t="s">
        <v>107</v>
      </c>
      <c r="AL119" s="920"/>
      <c r="AM119" s="920"/>
      <c r="AN119" s="920"/>
      <c r="AO119" s="921"/>
      <c r="AP119" s="923" t="s">
        <v>107</v>
      </c>
      <c r="AQ119" s="924"/>
      <c r="AR119" s="924"/>
      <c r="AS119" s="924"/>
      <c r="AT119" s="925"/>
      <c r="AU119" s="1007" t="s">
        <v>428</v>
      </c>
      <c r="AV119" s="1008"/>
      <c r="AW119" s="1008"/>
      <c r="AX119" s="1008"/>
      <c r="AY119" s="1009"/>
      <c r="AZ119" s="970" t="s">
        <v>429</v>
      </c>
      <c r="BA119" s="917"/>
      <c r="BB119" s="917"/>
      <c r="BC119" s="917"/>
      <c r="BD119" s="917"/>
      <c r="BE119" s="917"/>
      <c r="BF119" s="917"/>
      <c r="BG119" s="917"/>
      <c r="BH119" s="917"/>
      <c r="BI119" s="917"/>
      <c r="BJ119" s="917"/>
      <c r="BK119" s="917"/>
      <c r="BL119" s="917"/>
      <c r="BM119" s="917"/>
      <c r="BN119" s="917"/>
      <c r="BO119" s="917"/>
      <c r="BP119" s="918"/>
      <c r="BQ119" s="956">
        <v>3027721</v>
      </c>
      <c r="BR119" s="957"/>
      <c r="BS119" s="957"/>
      <c r="BT119" s="957"/>
      <c r="BU119" s="957"/>
      <c r="BV119" s="957">
        <v>2914220</v>
      </c>
      <c r="BW119" s="957"/>
      <c r="BX119" s="957"/>
      <c r="BY119" s="957"/>
      <c r="BZ119" s="957"/>
      <c r="CA119" s="957">
        <v>2695710</v>
      </c>
      <c r="CB119" s="957"/>
      <c r="CC119" s="957"/>
      <c r="CD119" s="957"/>
      <c r="CE119" s="957"/>
      <c r="CF119" s="971">
        <v>45.7</v>
      </c>
      <c r="CG119" s="972"/>
      <c r="CH119" s="972"/>
      <c r="CI119" s="972"/>
      <c r="CJ119" s="972"/>
      <c r="CK119" s="977"/>
      <c r="CL119" s="978"/>
      <c r="CM119" s="1034" t="s">
        <v>430</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382082</v>
      </c>
      <c r="DH119" s="1028"/>
      <c r="DI119" s="1028"/>
      <c r="DJ119" s="1028"/>
      <c r="DK119" s="1029"/>
      <c r="DL119" s="1030">
        <v>99807</v>
      </c>
      <c r="DM119" s="1028"/>
      <c r="DN119" s="1028"/>
      <c r="DO119" s="1028"/>
      <c r="DP119" s="1029"/>
      <c r="DQ119" s="1030">
        <v>77773</v>
      </c>
      <c r="DR119" s="1028"/>
      <c r="DS119" s="1028"/>
      <c r="DT119" s="1028"/>
      <c r="DU119" s="1029"/>
      <c r="DV119" s="1031">
        <v>1.3</v>
      </c>
      <c r="DW119" s="1032"/>
      <c r="DX119" s="1032"/>
      <c r="DY119" s="1032"/>
      <c r="DZ119" s="1033"/>
    </row>
    <row r="120" spans="1:130" s="197" customFormat="1" ht="26.25" customHeight="1" x14ac:dyDescent="0.15">
      <c r="A120" s="1005"/>
      <c r="B120" s="976"/>
      <c r="C120" s="946" t="s">
        <v>405</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107</v>
      </c>
      <c r="AB120" s="989"/>
      <c r="AC120" s="989"/>
      <c r="AD120" s="989"/>
      <c r="AE120" s="990"/>
      <c r="AF120" s="991" t="s">
        <v>107</v>
      </c>
      <c r="AG120" s="989"/>
      <c r="AH120" s="989"/>
      <c r="AI120" s="989"/>
      <c r="AJ120" s="990"/>
      <c r="AK120" s="991" t="s">
        <v>107</v>
      </c>
      <c r="AL120" s="989"/>
      <c r="AM120" s="989"/>
      <c r="AN120" s="989"/>
      <c r="AO120" s="990"/>
      <c r="AP120" s="992" t="s">
        <v>107</v>
      </c>
      <c r="AQ120" s="993"/>
      <c r="AR120" s="993"/>
      <c r="AS120" s="993"/>
      <c r="AT120" s="994"/>
      <c r="AU120" s="1010"/>
      <c r="AV120" s="1011"/>
      <c r="AW120" s="1011"/>
      <c r="AX120" s="1011"/>
      <c r="AY120" s="1012"/>
      <c r="AZ120" s="979" t="s">
        <v>431</v>
      </c>
      <c r="BA120" s="980"/>
      <c r="BB120" s="980"/>
      <c r="BC120" s="980"/>
      <c r="BD120" s="980"/>
      <c r="BE120" s="980"/>
      <c r="BF120" s="980"/>
      <c r="BG120" s="980"/>
      <c r="BH120" s="980"/>
      <c r="BI120" s="980"/>
      <c r="BJ120" s="980"/>
      <c r="BK120" s="980"/>
      <c r="BL120" s="980"/>
      <c r="BM120" s="980"/>
      <c r="BN120" s="980"/>
      <c r="BO120" s="980"/>
      <c r="BP120" s="981"/>
      <c r="BQ120" s="949">
        <v>1119318</v>
      </c>
      <c r="BR120" s="950"/>
      <c r="BS120" s="950"/>
      <c r="BT120" s="950"/>
      <c r="BU120" s="950"/>
      <c r="BV120" s="950">
        <v>1114129</v>
      </c>
      <c r="BW120" s="950"/>
      <c r="BX120" s="950"/>
      <c r="BY120" s="950"/>
      <c r="BZ120" s="950"/>
      <c r="CA120" s="950">
        <v>1109404</v>
      </c>
      <c r="CB120" s="950"/>
      <c r="CC120" s="950"/>
      <c r="CD120" s="950"/>
      <c r="CE120" s="950"/>
      <c r="CF120" s="944">
        <v>18.8</v>
      </c>
      <c r="CG120" s="945"/>
      <c r="CH120" s="945"/>
      <c r="CI120" s="945"/>
      <c r="CJ120" s="945"/>
      <c r="CK120" s="1043" t="s">
        <v>432</v>
      </c>
      <c r="CL120" s="1044"/>
      <c r="CM120" s="1044"/>
      <c r="CN120" s="1044"/>
      <c r="CO120" s="1045"/>
      <c r="CP120" s="1051" t="s">
        <v>378</v>
      </c>
      <c r="CQ120" s="1052"/>
      <c r="CR120" s="1052"/>
      <c r="CS120" s="1052"/>
      <c r="CT120" s="1052"/>
      <c r="CU120" s="1052"/>
      <c r="CV120" s="1052"/>
      <c r="CW120" s="1052"/>
      <c r="CX120" s="1052"/>
      <c r="CY120" s="1052"/>
      <c r="CZ120" s="1052"/>
      <c r="DA120" s="1052"/>
      <c r="DB120" s="1052"/>
      <c r="DC120" s="1052"/>
      <c r="DD120" s="1052"/>
      <c r="DE120" s="1052"/>
      <c r="DF120" s="1053"/>
      <c r="DG120" s="956">
        <v>3181944</v>
      </c>
      <c r="DH120" s="957"/>
      <c r="DI120" s="957"/>
      <c r="DJ120" s="957"/>
      <c r="DK120" s="957"/>
      <c r="DL120" s="957">
        <v>3107867</v>
      </c>
      <c r="DM120" s="957"/>
      <c r="DN120" s="957"/>
      <c r="DO120" s="957"/>
      <c r="DP120" s="957"/>
      <c r="DQ120" s="957">
        <v>3008042</v>
      </c>
      <c r="DR120" s="957"/>
      <c r="DS120" s="957"/>
      <c r="DT120" s="957"/>
      <c r="DU120" s="957"/>
      <c r="DV120" s="958">
        <v>51</v>
      </c>
      <c r="DW120" s="958"/>
      <c r="DX120" s="958"/>
      <c r="DY120" s="958"/>
      <c r="DZ120" s="959"/>
    </row>
    <row r="121" spans="1:130" s="197" customFormat="1" ht="26.25" customHeight="1" x14ac:dyDescent="0.15">
      <c r="A121" s="1005"/>
      <c r="B121" s="976"/>
      <c r="C121" s="1040" t="s">
        <v>433</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v>13243</v>
      </c>
      <c r="AB121" s="989"/>
      <c r="AC121" s="989"/>
      <c r="AD121" s="989"/>
      <c r="AE121" s="990"/>
      <c r="AF121" s="991">
        <v>12525</v>
      </c>
      <c r="AG121" s="989"/>
      <c r="AH121" s="989"/>
      <c r="AI121" s="989"/>
      <c r="AJ121" s="990"/>
      <c r="AK121" s="991">
        <v>12066</v>
      </c>
      <c r="AL121" s="989"/>
      <c r="AM121" s="989"/>
      <c r="AN121" s="989"/>
      <c r="AO121" s="990"/>
      <c r="AP121" s="992">
        <v>0.2</v>
      </c>
      <c r="AQ121" s="993"/>
      <c r="AR121" s="993"/>
      <c r="AS121" s="993"/>
      <c r="AT121" s="994"/>
      <c r="AU121" s="1010"/>
      <c r="AV121" s="1011"/>
      <c r="AW121" s="1011"/>
      <c r="AX121" s="1011"/>
      <c r="AY121" s="1012"/>
      <c r="AZ121" s="1025" t="s">
        <v>434</v>
      </c>
      <c r="BA121" s="1001"/>
      <c r="BB121" s="1001"/>
      <c r="BC121" s="1001"/>
      <c r="BD121" s="1001"/>
      <c r="BE121" s="1001"/>
      <c r="BF121" s="1001"/>
      <c r="BG121" s="1001"/>
      <c r="BH121" s="1001"/>
      <c r="BI121" s="1001"/>
      <c r="BJ121" s="1001"/>
      <c r="BK121" s="1001"/>
      <c r="BL121" s="1001"/>
      <c r="BM121" s="1001"/>
      <c r="BN121" s="1001"/>
      <c r="BO121" s="1001"/>
      <c r="BP121" s="1002"/>
      <c r="BQ121" s="1015">
        <v>10483315</v>
      </c>
      <c r="BR121" s="1016"/>
      <c r="BS121" s="1016"/>
      <c r="BT121" s="1016"/>
      <c r="BU121" s="1016"/>
      <c r="BV121" s="1016">
        <v>10456287</v>
      </c>
      <c r="BW121" s="1016"/>
      <c r="BX121" s="1016"/>
      <c r="BY121" s="1016"/>
      <c r="BZ121" s="1016"/>
      <c r="CA121" s="1016">
        <v>10737871</v>
      </c>
      <c r="CB121" s="1016"/>
      <c r="CC121" s="1016"/>
      <c r="CD121" s="1016"/>
      <c r="CE121" s="1016"/>
      <c r="CF121" s="1054">
        <v>182</v>
      </c>
      <c r="CG121" s="1055"/>
      <c r="CH121" s="1055"/>
      <c r="CI121" s="1055"/>
      <c r="CJ121" s="1055"/>
      <c r="CK121" s="1046"/>
      <c r="CL121" s="1047"/>
      <c r="CM121" s="1047"/>
      <c r="CN121" s="1047"/>
      <c r="CO121" s="1048"/>
      <c r="CP121" s="1037" t="s">
        <v>376</v>
      </c>
      <c r="CQ121" s="1038"/>
      <c r="CR121" s="1038"/>
      <c r="CS121" s="1038"/>
      <c r="CT121" s="1038"/>
      <c r="CU121" s="1038"/>
      <c r="CV121" s="1038"/>
      <c r="CW121" s="1038"/>
      <c r="CX121" s="1038"/>
      <c r="CY121" s="1038"/>
      <c r="CZ121" s="1038"/>
      <c r="DA121" s="1038"/>
      <c r="DB121" s="1038"/>
      <c r="DC121" s="1038"/>
      <c r="DD121" s="1038"/>
      <c r="DE121" s="1038"/>
      <c r="DF121" s="1039"/>
      <c r="DG121" s="949">
        <v>304996</v>
      </c>
      <c r="DH121" s="950"/>
      <c r="DI121" s="950"/>
      <c r="DJ121" s="950"/>
      <c r="DK121" s="950"/>
      <c r="DL121" s="950">
        <v>306342</v>
      </c>
      <c r="DM121" s="950"/>
      <c r="DN121" s="950"/>
      <c r="DO121" s="950"/>
      <c r="DP121" s="950"/>
      <c r="DQ121" s="950">
        <v>340859</v>
      </c>
      <c r="DR121" s="950"/>
      <c r="DS121" s="950"/>
      <c r="DT121" s="950"/>
      <c r="DU121" s="950"/>
      <c r="DV121" s="951">
        <v>5.8</v>
      </c>
      <c r="DW121" s="951"/>
      <c r="DX121" s="951"/>
      <c r="DY121" s="951"/>
      <c r="DZ121" s="952"/>
    </row>
    <row r="122" spans="1:130" s="197" customFormat="1" ht="26.25" customHeight="1" x14ac:dyDescent="0.15">
      <c r="A122" s="1005"/>
      <c r="B122" s="976"/>
      <c r="C122" s="946" t="s">
        <v>416</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107</v>
      </c>
      <c r="AB122" s="989"/>
      <c r="AC122" s="989"/>
      <c r="AD122" s="989"/>
      <c r="AE122" s="990"/>
      <c r="AF122" s="991" t="s">
        <v>107</v>
      </c>
      <c r="AG122" s="989"/>
      <c r="AH122" s="989"/>
      <c r="AI122" s="989"/>
      <c r="AJ122" s="990"/>
      <c r="AK122" s="991" t="s">
        <v>107</v>
      </c>
      <c r="AL122" s="989"/>
      <c r="AM122" s="989"/>
      <c r="AN122" s="989"/>
      <c r="AO122" s="990"/>
      <c r="AP122" s="992" t="s">
        <v>107</v>
      </c>
      <c r="AQ122" s="993"/>
      <c r="AR122" s="993"/>
      <c r="AS122" s="993"/>
      <c r="AT122" s="994"/>
      <c r="AU122" s="1013"/>
      <c r="AV122" s="1014"/>
      <c r="AW122" s="1014"/>
      <c r="AX122" s="1014"/>
      <c r="AY122" s="1014"/>
      <c r="AZ122" s="228" t="s">
        <v>165</v>
      </c>
      <c r="BA122" s="228"/>
      <c r="BB122" s="228"/>
      <c r="BC122" s="228"/>
      <c r="BD122" s="228"/>
      <c r="BE122" s="228"/>
      <c r="BF122" s="228"/>
      <c r="BG122" s="228"/>
      <c r="BH122" s="228"/>
      <c r="BI122" s="228"/>
      <c r="BJ122" s="228"/>
      <c r="BK122" s="228"/>
      <c r="BL122" s="228"/>
      <c r="BM122" s="228"/>
      <c r="BN122" s="228"/>
      <c r="BO122" s="1023" t="s">
        <v>435</v>
      </c>
      <c r="BP122" s="1024"/>
      <c r="BQ122" s="1064">
        <v>14630354</v>
      </c>
      <c r="BR122" s="1065"/>
      <c r="BS122" s="1065"/>
      <c r="BT122" s="1065"/>
      <c r="BU122" s="1065"/>
      <c r="BV122" s="1065">
        <v>14484636</v>
      </c>
      <c r="BW122" s="1065"/>
      <c r="BX122" s="1065"/>
      <c r="BY122" s="1065"/>
      <c r="BZ122" s="1065"/>
      <c r="CA122" s="1065">
        <v>14542985</v>
      </c>
      <c r="CB122" s="1065"/>
      <c r="CC122" s="1065"/>
      <c r="CD122" s="1065"/>
      <c r="CE122" s="1065"/>
      <c r="CF122" s="1017"/>
      <c r="CG122" s="1018"/>
      <c r="CH122" s="1018"/>
      <c r="CI122" s="1018"/>
      <c r="CJ122" s="1019"/>
      <c r="CK122" s="1046"/>
      <c r="CL122" s="1047"/>
      <c r="CM122" s="1047"/>
      <c r="CN122" s="1047"/>
      <c r="CO122" s="1048"/>
      <c r="CP122" s="1037" t="s">
        <v>436</v>
      </c>
      <c r="CQ122" s="1038"/>
      <c r="CR122" s="1038"/>
      <c r="CS122" s="1038"/>
      <c r="CT122" s="1038"/>
      <c r="CU122" s="1038"/>
      <c r="CV122" s="1038"/>
      <c r="CW122" s="1038"/>
      <c r="CX122" s="1038"/>
      <c r="CY122" s="1038"/>
      <c r="CZ122" s="1038"/>
      <c r="DA122" s="1038"/>
      <c r="DB122" s="1038"/>
      <c r="DC122" s="1038"/>
      <c r="DD122" s="1038"/>
      <c r="DE122" s="1038"/>
      <c r="DF122" s="1039"/>
      <c r="DG122" s="949" t="s">
        <v>437</v>
      </c>
      <c r="DH122" s="950"/>
      <c r="DI122" s="950"/>
      <c r="DJ122" s="950"/>
      <c r="DK122" s="950"/>
      <c r="DL122" s="950" t="s">
        <v>437</v>
      </c>
      <c r="DM122" s="950"/>
      <c r="DN122" s="950"/>
      <c r="DO122" s="950"/>
      <c r="DP122" s="950"/>
      <c r="DQ122" s="950" t="s">
        <v>437</v>
      </c>
      <c r="DR122" s="950"/>
      <c r="DS122" s="950"/>
      <c r="DT122" s="950"/>
      <c r="DU122" s="950"/>
      <c r="DV122" s="951" t="s">
        <v>437</v>
      </c>
      <c r="DW122" s="951"/>
      <c r="DX122" s="951"/>
      <c r="DY122" s="951"/>
      <c r="DZ122" s="952"/>
    </row>
    <row r="123" spans="1:130" s="197" customFormat="1" ht="26.25" customHeight="1" thickBot="1" x14ac:dyDescent="0.2">
      <c r="A123" s="1005"/>
      <c r="B123" s="976"/>
      <c r="C123" s="946" t="s">
        <v>422</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437</v>
      </c>
      <c r="AB123" s="989"/>
      <c r="AC123" s="989"/>
      <c r="AD123" s="989"/>
      <c r="AE123" s="990"/>
      <c r="AF123" s="991" t="s">
        <v>437</v>
      </c>
      <c r="AG123" s="989"/>
      <c r="AH123" s="989"/>
      <c r="AI123" s="989"/>
      <c r="AJ123" s="990"/>
      <c r="AK123" s="991" t="s">
        <v>437</v>
      </c>
      <c r="AL123" s="989"/>
      <c r="AM123" s="989"/>
      <c r="AN123" s="989"/>
      <c r="AO123" s="990"/>
      <c r="AP123" s="992" t="s">
        <v>437</v>
      </c>
      <c r="AQ123" s="993"/>
      <c r="AR123" s="993"/>
      <c r="AS123" s="993"/>
      <c r="AT123" s="994"/>
      <c r="AU123" s="1061" t="s">
        <v>438</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8.6</v>
      </c>
      <c r="BR123" s="1057"/>
      <c r="BS123" s="1057"/>
      <c r="BT123" s="1057"/>
      <c r="BU123" s="1057"/>
      <c r="BV123" s="1057">
        <v>36.200000000000003</v>
      </c>
      <c r="BW123" s="1057"/>
      <c r="BX123" s="1057"/>
      <c r="BY123" s="1057"/>
      <c r="BZ123" s="1057"/>
      <c r="CA123" s="1057">
        <v>38.6</v>
      </c>
      <c r="CB123" s="1057"/>
      <c r="CC123" s="1057"/>
      <c r="CD123" s="1057"/>
      <c r="CE123" s="1057"/>
      <c r="CF123" s="1058"/>
      <c r="CG123" s="1059"/>
      <c r="CH123" s="1059"/>
      <c r="CI123" s="1059"/>
      <c r="CJ123" s="1060"/>
      <c r="CK123" s="1046"/>
      <c r="CL123" s="1047"/>
      <c r="CM123" s="1047"/>
      <c r="CN123" s="1047"/>
      <c r="CO123" s="1048"/>
      <c r="CP123" s="1037" t="s">
        <v>439</v>
      </c>
      <c r="CQ123" s="1038"/>
      <c r="CR123" s="1038"/>
      <c r="CS123" s="1038"/>
      <c r="CT123" s="1038"/>
      <c r="CU123" s="1038"/>
      <c r="CV123" s="1038"/>
      <c r="CW123" s="1038"/>
      <c r="CX123" s="1038"/>
      <c r="CY123" s="1038"/>
      <c r="CZ123" s="1038"/>
      <c r="DA123" s="1038"/>
      <c r="DB123" s="1038"/>
      <c r="DC123" s="1038"/>
      <c r="DD123" s="1038"/>
      <c r="DE123" s="1038"/>
      <c r="DF123" s="1039"/>
      <c r="DG123" s="988" t="s">
        <v>437</v>
      </c>
      <c r="DH123" s="989"/>
      <c r="DI123" s="989"/>
      <c r="DJ123" s="989"/>
      <c r="DK123" s="990"/>
      <c r="DL123" s="991" t="s">
        <v>437</v>
      </c>
      <c r="DM123" s="989"/>
      <c r="DN123" s="989"/>
      <c r="DO123" s="989"/>
      <c r="DP123" s="990"/>
      <c r="DQ123" s="991" t="s">
        <v>437</v>
      </c>
      <c r="DR123" s="989"/>
      <c r="DS123" s="989"/>
      <c r="DT123" s="989"/>
      <c r="DU123" s="990"/>
      <c r="DV123" s="992" t="s">
        <v>437</v>
      </c>
      <c r="DW123" s="993"/>
      <c r="DX123" s="993"/>
      <c r="DY123" s="993"/>
      <c r="DZ123" s="994"/>
    </row>
    <row r="124" spans="1:130" s="197" customFormat="1" ht="26.25" customHeight="1" x14ac:dyDescent="0.15">
      <c r="A124" s="1005"/>
      <c r="B124" s="976"/>
      <c r="C124" s="946" t="s">
        <v>425</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437</v>
      </c>
      <c r="AB124" s="989"/>
      <c r="AC124" s="989"/>
      <c r="AD124" s="989"/>
      <c r="AE124" s="990"/>
      <c r="AF124" s="991" t="s">
        <v>437</v>
      </c>
      <c r="AG124" s="989"/>
      <c r="AH124" s="989"/>
      <c r="AI124" s="989"/>
      <c r="AJ124" s="990"/>
      <c r="AK124" s="991" t="s">
        <v>437</v>
      </c>
      <c r="AL124" s="989"/>
      <c r="AM124" s="989"/>
      <c r="AN124" s="989"/>
      <c r="AO124" s="990"/>
      <c r="AP124" s="992" t="s">
        <v>437</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440</v>
      </c>
      <c r="CQ124" s="1038"/>
      <c r="CR124" s="1038"/>
      <c r="CS124" s="1038"/>
      <c r="CT124" s="1038"/>
      <c r="CU124" s="1038"/>
      <c r="CV124" s="1038"/>
      <c r="CW124" s="1038"/>
      <c r="CX124" s="1038"/>
      <c r="CY124" s="1038"/>
      <c r="CZ124" s="1038"/>
      <c r="DA124" s="1038"/>
      <c r="DB124" s="1038"/>
      <c r="DC124" s="1038"/>
      <c r="DD124" s="1038"/>
      <c r="DE124" s="1038"/>
      <c r="DF124" s="1039"/>
      <c r="DG124" s="1027" t="s">
        <v>437</v>
      </c>
      <c r="DH124" s="1028"/>
      <c r="DI124" s="1028"/>
      <c r="DJ124" s="1028"/>
      <c r="DK124" s="1029"/>
      <c r="DL124" s="1030" t="s">
        <v>437</v>
      </c>
      <c r="DM124" s="1028"/>
      <c r="DN124" s="1028"/>
      <c r="DO124" s="1028"/>
      <c r="DP124" s="1029"/>
      <c r="DQ124" s="1030" t="s">
        <v>437</v>
      </c>
      <c r="DR124" s="1028"/>
      <c r="DS124" s="1028"/>
      <c r="DT124" s="1028"/>
      <c r="DU124" s="1029"/>
      <c r="DV124" s="1031" t="s">
        <v>437</v>
      </c>
      <c r="DW124" s="1032"/>
      <c r="DX124" s="1032"/>
      <c r="DY124" s="1032"/>
      <c r="DZ124" s="1033"/>
    </row>
    <row r="125" spans="1:130" s="197" customFormat="1" ht="26.25" customHeight="1" thickBot="1" x14ac:dyDescent="0.2">
      <c r="A125" s="1005"/>
      <c r="B125" s="976"/>
      <c r="C125" s="946" t="s">
        <v>427</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437</v>
      </c>
      <c r="AB125" s="989"/>
      <c r="AC125" s="989"/>
      <c r="AD125" s="989"/>
      <c r="AE125" s="990"/>
      <c r="AF125" s="991" t="s">
        <v>437</v>
      </c>
      <c r="AG125" s="989"/>
      <c r="AH125" s="989"/>
      <c r="AI125" s="989"/>
      <c r="AJ125" s="990"/>
      <c r="AK125" s="991" t="s">
        <v>437</v>
      </c>
      <c r="AL125" s="989"/>
      <c r="AM125" s="989"/>
      <c r="AN125" s="989"/>
      <c r="AO125" s="990"/>
      <c r="AP125" s="992" t="s">
        <v>437</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441</v>
      </c>
      <c r="CL125" s="1044"/>
      <c r="CM125" s="1044"/>
      <c r="CN125" s="1044"/>
      <c r="CO125" s="1045"/>
      <c r="CP125" s="970" t="s">
        <v>442</v>
      </c>
      <c r="CQ125" s="917"/>
      <c r="CR125" s="917"/>
      <c r="CS125" s="917"/>
      <c r="CT125" s="917"/>
      <c r="CU125" s="917"/>
      <c r="CV125" s="917"/>
      <c r="CW125" s="917"/>
      <c r="CX125" s="917"/>
      <c r="CY125" s="917"/>
      <c r="CZ125" s="917"/>
      <c r="DA125" s="917"/>
      <c r="DB125" s="917"/>
      <c r="DC125" s="917"/>
      <c r="DD125" s="917"/>
      <c r="DE125" s="917"/>
      <c r="DF125" s="918"/>
      <c r="DG125" s="956" t="s">
        <v>437</v>
      </c>
      <c r="DH125" s="957"/>
      <c r="DI125" s="957"/>
      <c r="DJ125" s="957"/>
      <c r="DK125" s="957"/>
      <c r="DL125" s="957" t="s">
        <v>437</v>
      </c>
      <c r="DM125" s="957"/>
      <c r="DN125" s="957"/>
      <c r="DO125" s="957"/>
      <c r="DP125" s="957"/>
      <c r="DQ125" s="957" t="s">
        <v>437</v>
      </c>
      <c r="DR125" s="957"/>
      <c r="DS125" s="957"/>
      <c r="DT125" s="957"/>
      <c r="DU125" s="957"/>
      <c r="DV125" s="958" t="s">
        <v>437</v>
      </c>
      <c r="DW125" s="958"/>
      <c r="DX125" s="958"/>
      <c r="DY125" s="958"/>
      <c r="DZ125" s="959"/>
    </row>
    <row r="126" spans="1:130" s="197" customFormat="1" ht="26.25" customHeight="1" x14ac:dyDescent="0.15">
      <c r="A126" s="1005"/>
      <c r="B126" s="976"/>
      <c r="C126" s="946" t="s">
        <v>430</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2824</v>
      </c>
      <c r="AB126" s="989"/>
      <c r="AC126" s="989"/>
      <c r="AD126" s="989"/>
      <c r="AE126" s="990"/>
      <c r="AF126" s="991">
        <v>2712</v>
      </c>
      <c r="AG126" s="989"/>
      <c r="AH126" s="989"/>
      <c r="AI126" s="989"/>
      <c r="AJ126" s="990"/>
      <c r="AK126" s="991" t="s">
        <v>437</v>
      </c>
      <c r="AL126" s="989"/>
      <c r="AM126" s="989"/>
      <c r="AN126" s="989"/>
      <c r="AO126" s="990"/>
      <c r="AP126" s="992" t="s">
        <v>437</v>
      </c>
      <c r="AQ126" s="993"/>
      <c r="AR126" s="993"/>
      <c r="AS126" s="993"/>
      <c r="AT126" s="994"/>
      <c r="AU126" s="233"/>
      <c r="AV126" s="233"/>
      <c r="AW126" s="233"/>
      <c r="AX126" s="1066" t="s">
        <v>443</v>
      </c>
      <c r="AY126" s="1067"/>
      <c r="AZ126" s="1067"/>
      <c r="BA126" s="1067"/>
      <c r="BB126" s="1067"/>
      <c r="BC126" s="1067"/>
      <c r="BD126" s="1067"/>
      <c r="BE126" s="1068"/>
      <c r="BF126" s="1082" t="s">
        <v>444</v>
      </c>
      <c r="BG126" s="1067"/>
      <c r="BH126" s="1067"/>
      <c r="BI126" s="1067"/>
      <c r="BJ126" s="1067"/>
      <c r="BK126" s="1067"/>
      <c r="BL126" s="1068"/>
      <c r="BM126" s="1082" t="s">
        <v>445</v>
      </c>
      <c r="BN126" s="1067"/>
      <c r="BO126" s="1067"/>
      <c r="BP126" s="1067"/>
      <c r="BQ126" s="1067"/>
      <c r="BR126" s="1067"/>
      <c r="BS126" s="1068"/>
      <c r="BT126" s="1082" t="s">
        <v>446</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447</v>
      </c>
      <c r="CQ126" s="980"/>
      <c r="CR126" s="980"/>
      <c r="CS126" s="980"/>
      <c r="CT126" s="980"/>
      <c r="CU126" s="980"/>
      <c r="CV126" s="980"/>
      <c r="CW126" s="980"/>
      <c r="CX126" s="980"/>
      <c r="CY126" s="980"/>
      <c r="CZ126" s="980"/>
      <c r="DA126" s="980"/>
      <c r="DB126" s="980"/>
      <c r="DC126" s="980"/>
      <c r="DD126" s="980"/>
      <c r="DE126" s="980"/>
      <c r="DF126" s="981"/>
      <c r="DG126" s="949" t="s">
        <v>437</v>
      </c>
      <c r="DH126" s="950"/>
      <c r="DI126" s="950"/>
      <c r="DJ126" s="950"/>
      <c r="DK126" s="950"/>
      <c r="DL126" s="950" t="s">
        <v>437</v>
      </c>
      <c r="DM126" s="950"/>
      <c r="DN126" s="950"/>
      <c r="DO126" s="950"/>
      <c r="DP126" s="950"/>
      <c r="DQ126" s="950" t="s">
        <v>437</v>
      </c>
      <c r="DR126" s="950"/>
      <c r="DS126" s="950"/>
      <c r="DT126" s="950"/>
      <c r="DU126" s="950"/>
      <c r="DV126" s="951" t="s">
        <v>437</v>
      </c>
      <c r="DW126" s="951"/>
      <c r="DX126" s="951"/>
      <c r="DY126" s="951"/>
      <c r="DZ126" s="952"/>
    </row>
    <row r="127" spans="1:130" s="197" customFormat="1" ht="26.25" customHeight="1" thickBot="1" x14ac:dyDescent="0.2">
      <c r="A127" s="1006"/>
      <c r="B127" s="978"/>
      <c r="C127" s="1034" t="s">
        <v>448</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1965</v>
      </c>
      <c r="AB127" s="989"/>
      <c r="AC127" s="989"/>
      <c r="AD127" s="989"/>
      <c r="AE127" s="990"/>
      <c r="AF127" s="991">
        <v>1750</v>
      </c>
      <c r="AG127" s="989"/>
      <c r="AH127" s="989"/>
      <c r="AI127" s="989"/>
      <c r="AJ127" s="990"/>
      <c r="AK127" s="991">
        <v>1588</v>
      </c>
      <c r="AL127" s="989"/>
      <c r="AM127" s="989"/>
      <c r="AN127" s="989"/>
      <c r="AO127" s="990"/>
      <c r="AP127" s="992">
        <v>0</v>
      </c>
      <c r="AQ127" s="993"/>
      <c r="AR127" s="993"/>
      <c r="AS127" s="993"/>
      <c r="AT127" s="994"/>
      <c r="AU127" s="233"/>
      <c r="AV127" s="233"/>
      <c r="AW127" s="233"/>
      <c r="AX127" s="916" t="s">
        <v>449</v>
      </c>
      <c r="AY127" s="917"/>
      <c r="AZ127" s="917"/>
      <c r="BA127" s="917"/>
      <c r="BB127" s="917"/>
      <c r="BC127" s="917"/>
      <c r="BD127" s="917"/>
      <c r="BE127" s="918"/>
      <c r="BF127" s="1071" t="s">
        <v>437</v>
      </c>
      <c r="BG127" s="1072"/>
      <c r="BH127" s="1072"/>
      <c r="BI127" s="1072"/>
      <c r="BJ127" s="1072"/>
      <c r="BK127" s="1072"/>
      <c r="BL127" s="1081"/>
      <c r="BM127" s="1071">
        <v>14.1</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450</v>
      </c>
      <c r="CQ127" s="1075"/>
      <c r="CR127" s="1075"/>
      <c r="CS127" s="1075"/>
      <c r="CT127" s="1075"/>
      <c r="CU127" s="1075"/>
      <c r="CV127" s="1075"/>
      <c r="CW127" s="1075"/>
      <c r="CX127" s="1075"/>
      <c r="CY127" s="1075"/>
      <c r="CZ127" s="1075"/>
      <c r="DA127" s="1075"/>
      <c r="DB127" s="1075"/>
      <c r="DC127" s="1075"/>
      <c r="DD127" s="1075"/>
      <c r="DE127" s="1075"/>
      <c r="DF127" s="1076"/>
      <c r="DG127" s="1077" t="s">
        <v>451</v>
      </c>
      <c r="DH127" s="1078"/>
      <c r="DI127" s="1078"/>
      <c r="DJ127" s="1078"/>
      <c r="DK127" s="1078"/>
      <c r="DL127" s="1078" t="s">
        <v>107</v>
      </c>
      <c r="DM127" s="1078"/>
      <c r="DN127" s="1078"/>
      <c r="DO127" s="1078"/>
      <c r="DP127" s="1078"/>
      <c r="DQ127" s="1078" t="s">
        <v>107</v>
      </c>
      <c r="DR127" s="1078"/>
      <c r="DS127" s="1078"/>
      <c r="DT127" s="1078"/>
      <c r="DU127" s="1078"/>
      <c r="DV127" s="1079" t="s">
        <v>107</v>
      </c>
      <c r="DW127" s="1079"/>
      <c r="DX127" s="1079"/>
      <c r="DY127" s="1079"/>
      <c r="DZ127" s="1080"/>
    </row>
    <row r="128" spans="1:130" s="197" customFormat="1" ht="26.25" customHeight="1" x14ac:dyDescent="0.15">
      <c r="A128" s="1101" t="s">
        <v>452</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453</v>
      </c>
      <c r="X128" s="1103"/>
      <c r="Y128" s="1103"/>
      <c r="Z128" s="1104"/>
      <c r="AA128" s="1119">
        <v>120038</v>
      </c>
      <c r="AB128" s="1120"/>
      <c r="AC128" s="1120"/>
      <c r="AD128" s="1120"/>
      <c r="AE128" s="1121"/>
      <c r="AF128" s="1122">
        <v>120104</v>
      </c>
      <c r="AG128" s="1120"/>
      <c r="AH128" s="1120"/>
      <c r="AI128" s="1120"/>
      <c r="AJ128" s="1121"/>
      <c r="AK128" s="1122">
        <v>116091</v>
      </c>
      <c r="AL128" s="1120"/>
      <c r="AM128" s="1120"/>
      <c r="AN128" s="1120"/>
      <c r="AO128" s="1121"/>
      <c r="AP128" s="1123"/>
      <c r="AQ128" s="1124"/>
      <c r="AR128" s="1124"/>
      <c r="AS128" s="1124"/>
      <c r="AT128" s="1125"/>
      <c r="AU128" s="235"/>
      <c r="AV128" s="235"/>
      <c r="AW128" s="235"/>
      <c r="AX128" s="1084" t="s">
        <v>454</v>
      </c>
      <c r="AY128" s="980"/>
      <c r="AZ128" s="980"/>
      <c r="BA128" s="980"/>
      <c r="BB128" s="980"/>
      <c r="BC128" s="980"/>
      <c r="BD128" s="980"/>
      <c r="BE128" s="981"/>
      <c r="BF128" s="1096" t="s">
        <v>455</v>
      </c>
      <c r="BG128" s="1097"/>
      <c r="BH128" s="1097"/>
      <c r="BI128" s="1097"/>
      <c r="BJ128" s="1097"/>
      <c r="BK128" s="1097"/>
      <c r="BL128" s="1098"/>
      <c r="BM128" s="1096">
        <v>19.100000000000001</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456</v>
      </c>
      <c r="X129" s="1091"/>
      <c r="Y129" s="1091"/>
      <c r="Z129" s="1092"/>
      <c r="AA129" s="988">
        <v>6787769</v>
      </c>
      <c r="AB129" s="989"/>
      <c r="AC129" s="989"/>
      <c r="AD129" s="989"/>
      <c r="AE129" s="990"/>
      <c r="AF129" s="991">
        <v>6699368</v>
      </c>
      <c r="AG129" s="989"/>
      <c r="AH129" s="989"/>
      <c r="AI129" s="989"/>
      <c r="AJ129" s="990"/>
      <c r="AK129" s="991">
        <v>6851615</v>
      </c>
      <c r="AL129" s="989"/>
      <c r="AM129" s="989"/>
      <c r="AN129" s="989"/>
      <c r="AO129" s="990"/>
      <c r="AP129" s="1093"/>
      <c r="AQ129" s="1094"/>
      <c r="AR129" s="1094"/>
      <c r="AS129" s="1094"/>
      <c r="AT129" s="1095"/>
      <c r="AU129" s="235"/>
      <c r="AV129" s="235"/>
      <c r="AW129" s="235"/>
      <c r="AX129" s="1084" t="s">
        <v>457</v>
      </c>
      <c r="AY129" s="980"/>
      <c r="AZ129" s="980"/>
      <c r="BA129" s="980"/>
      <c r="BB129" s="980"/>
      <c r="BC129" s="980"/>
      <c r="BD129" s="980"/>
      <c r="BE129" s="981"/>
      <c r="BF129" s="1085">
        <v>8.3000000000000007</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458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459</v>
      </c>
      <c r="X130" s="1091"/>
      <c r="Y130" s="1091"/>
      <c r="Z130" s="1092"/>
      <c r="AA130" s="988">
        <v>920386</v>
      </c>
      <c r="AB130" s="989"/>
      <c r="AC130" s="989"/>
      <c r="AD130" s="989"/>
      <c r="AE130" s="990"/>
      <c r="AF130" s="991">
        <v>931114</v>
      </c>
      <c r="AG130" s="989"/>
      <c r="AH130" s="989"/>
      <c r="AI130" s="989"/>
      <c r="AJ130" s="990"/>
      <c r="AK130" s="991">
        <v>951080</v>
      </c>
      <c r="AL130" s="989"/>
      <c r="AM130" s="989"/>
      <c r="AN130" s="989"/>
      <c r="AO130" s="990"/>
      <c r="AP130" s="1093"/>
      <c r="AQ130" s="1094"/>
      <c r="AR130" s="1094"/>
      <c r="AS130" s="1094"/>
      <c r="AT130" s="1095"/>
      <c r="AU130" s="235"/>
      <c r="AV130" s="235"/>
      <c r="AW130" s="235"/>
      <c r="AX130" s="1143" t="s">
        <v>460</v>
      </c>
      <c r="AY130" s="1075"/>
      <c r="AZ130" s="1075"/>
      <c r="BA130" s="1075"/>
      <c r="BB130" s="1075"/>
      <c r="BC130" s="1075"/>
      <c r="BD130" s="1075"/>
      <c r="BE130" s="1076"/>
      <c r="BF130" s="1105">
        <v>38.6</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461</v>
      </c>
      <c r="X131" s="1114"/>
      <c r="Y131" s="1114"/>
      <c r="Z131" s="1115"/>
      <c r="AA131" s="1027">
        <v>5867383</v>
      </c>
      <c r="AB131" s="1028"/>
      <c r="AC131" s="1028"/>
      <c r="AD131" s="1028"/>
      <c r="AE131" s="1029"/>
      <c r="AF131" s="1030">
        <v>5768254</v>
      </c>
      <c r="AG131" s="1028"/>
      <c r="AH131" s="1028"/>
      <c r="AI131" s="1028"/>
      <c r="AJ131" s="1029"/>
      <c r="AK131" s="1030">
        <v>5900535</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462</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463</v>
      </c>
      <c r="W132" s="1131"/>
      <c r="X132" s="1131"/>
      <c r="Y132" s="1131"/>
      <c r="Z132" s="1132"/>
      <c r="AA132" s="1133">
        <v>8.1578448179999992</v>
      </c>
      <c r="AB132" s="1134"/>
      <c r="AC132" s="1134"/>
      <c r="AD132" s="1134"/>
      <c r="AE132" s="1135"/>
      <c r="AF132" s="1136">
        <v>7.8192811899999999</v>
      </c>
      <c r="AG132" s="1134"/>
      <c r="AH132" s="1134"/>
      <c r="AI132" s="1134"/>
      <c r="AJ132" s="1135"/>
      <c r="AK132" s="1136">
        <v>9.1499499620000009</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464</v>
      </c>
      <c r="W133" s="1138"/>
      <c r="X133" s="1138"/>
      <c r="Y133" s="1138"/>
      <c r="Z133" s="1139"/>
      <c r="AA133" s="1140">
        <v>8.3000000000000007</v>
      </c>
      <c r="AB133" s="1141"/>
      <c r="AC133" s="1141"/>
      <c r="AD133" s="1141"/>
      <c r="AE133" s="1142"/>
      <c r="AF133" s="1140">
        <v>8.1999999999999993</v>
      </c>
      <c r="AG133" s="1141"/>
      <c r="AH133" s="1141"/>
      <c r="AI133" s="1141"/>
      <c r="AJ133" s="1142"/>
      <c r="AK133" s="1140">
        <v>8.3000000000000007</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465</v>
      </c>
      <c r="B5" s="246"/>
      <c r="C5" s="246"/>
      <c r="D5" s="246"/>
      <c r="E5" s="246"/>
      <c r="F5" s="246"/>
      <c r="G5" s="246"/>
      <c r="H5" s="246"/>
      <c r="I5" s="246"/>
      <c r="J5" s="246"/>
      <c r="K5" s="246"/>
      <c r="L5" s="246"/>
      <c r="M5" s="246"/>
      <c r="N5" s="246"/>
      <c r="O5" s="247"/>
    </row>
    <row r="6" spans="1:16" x14ac:dyDescent="0.15">
      <c r="A6" s="248"/>
      <c r="B6" s="244"/>
      <c r="C6" s="244"/>
      <c r="D6" s="244"/>
      <c r="E6" s="244"/>
      <c r="F6" s="244"/>
      <c r="G6" s="249" t="s">
        <v>466</v>
      </c>
      <c r="H6" s="249"/>
      <c r="I6" s="249"/>
      <c r="J6" s="249"/>
      <c r="K6" s="244"/>
      <c r="L6" s="244"/>
      <c r="M6" s="244"/>
      <c r="N6" s="244"/>
    </row>
    <row r="7" spans="1:16" x14ac:dyDescent="0.15">
      <c r="A7" s="248"/>
      <c r="B7" s="244"/>
      <c r="C7" s="244"/>
      <c r="D7" s="244"/>
      <c r="E7" s="244"/>
      <c r="F7" s="244"/>
      <c r="G7" s="251"/>
      <c r="H7" s="252"/>
      <c r="I7" s="252"/>
      <c r="J7" s="253"/>
      <c r="K7" s="1147" t="s">
        <v>467</v>
      </c>
      <c r="L7" s="254"/>
      <c r="M7" s="255" t="s">
        <v>468</v>
      </c>
      <c r="N7" s="256"/>
    </row>
    <row r="8" spans="1:16" x14ac:dyDescent="0.15">
      <c r="A8" s="248"/>
      <c r="B8" s="244"/>
      <c r="C8" s="244"/>
      <c r="D8" s="244"/>
      <c r="E8" s="244"/>
      <c r="F8" s="244"/>
      <c r="G8" s="257"/>
      <c r="H8" s="258"/>
      <c r="I8" s="258"/>
      <c r="J8" s="259"/>
      <c r="K8" s="1148"/>
      <c r="L8" s="260" t="s">
        <v>469</v>
      </c>
      <c r="M8" s="261" t="s">
        <v>470</v>
      </c>
      <c r="N8" s="262" t="s">
        <v>471</v>
      </c>
    </row>
    <row r="9" spans="1:16" x14ac:dyDescent="0.15">
      <c r="A9" s="248"/>
      <c r="B9" s="244"/>
      <c r="C9" s="244"/>
      <c r="D9" s="244"/>
      <c r="E9" s="244"/>
      <c r="F9" s="244"/>
      <c r="G9" s="1149" t="s">
        <v>472</v>
      </c>
      <c r="H9" s="1150"/>
      <c r="I9" s="1150"/>
      <c r="J9" s="1151"/>
      <c r="K9" s="263">
        <v>1365421</v>
      </c>
      <c r="L9" s="264">
        <v>47775</v>
      </c>
      <c r="M9" s="265">
        <v>55347</v>
      </c>
      <c r="N9" s="266">
        <v>-13.7</v>
      </c>
    </row>
    <row r="10" spans="1:16" x14ac:dyDescent="0.15">
      <c r="A10" s="248"/>
      <c r="B10" s="244"/>
      <c r="C10" s="244"/>
      <c r="D10" s="244"/>
      <c r="E10" s="244"/>
      <c r="F10" s="244"/>
      <c r="G10" s="1149" t="s">
        <v>473</v>
      </c>
      <c r="H10" s="1150"/>
      <c r="I10" s="1150"/>
      <c r="J10" s="1151"/>
      <c r="K10" s="267">
        <v>216542</v>
      </c>
      <c r="L10" s="268">
        <v>7577</v>
      </c>
      <c r="M10" s="269">
        <v>5378</v>
      </c>
      <c r="N10" s="270">
        <v>40.9</v>
      </c>
    </row>
    <row r="11" spans="1:16" ht="13.5" customHeight="1" x14ac:dyDescent="0.15">
      <c r="A11" s="248"/>
      <c r="B11" s="244"/>
      <c r="C11" s="244"/>
      <c r="D11" s="244"/>
      <c r="E11" s="244"/>
      <c r="F11" s="244"/>
      <c r="G11" s="1149" t="s">
        <v>474</v>
      </c>
      <c r="H11" s="1150"/>
      <c r="I11" s="1150"/>
      <c r="J11" s="1151"/>
      <c r="K11" s="267">
        <v>411238</v>
      </c>
      <c r="L11" s="268">
        <v>14389</v>
      </c>
      <c r="M11" s="269">
        <v>7824</v>
      </c>
      <c r="N11" s="270">
        <v>83.9</v>
      </c>
    </row>
    <row r="12" spans="1:16" ht="13.5" customHeight="1" x14ac:dyDescent="0.15">
      <c r="A12" s="248"/>
      <c r="B12" s="244"/>
      <c r="C12" s="244"/>
      <c r="D12" s="244"/>
      <c r="E12" s="244"/>
      <c r="F12" s="244"/>
      <c r="G12" s="1149" t="s">
        <v>475</v>
      </c>
      <c r="H12" s="1150"/>
      <c r="I12" s="1150"/>
      <c r="J12" s="1151"/>
      <c r="K12" s="267" t="s">
        <v>476</v>
      </c>
      <c r="L12" s="268" t="s">
        <v>476</v>
      </c>
      <c r="M12" s="269">
        <v>137</v>
      </c>
      <c r="N12" s="270" t="s">
        <v>476</v>
      </c>
    </row>
    <row r="13" spans="1:16" ht="13.5" customHeight="1" x14ac:dyDescent="0.15">
      <c r="A13" s="248"/>
      <c r="B13" s="244"/>
      <c r="C13" s="244"/>
      <c r="D13" s="244"/>
      <c r="E13" s="244"/>
      <c r="F13" s="244"/>
      <c r="G13" s="1149" t="s">
        <v>477</v>
      </c>
      <c r="H13" s="1150"/>
      <c r="I13" s="1150"/>
      <c r="J13" s="1151"/>
      <c r="K13" s="267" t="s">
        <v>476</v>
      </c>
      <c r="L13" s="268" t="s">
        <v>476</v>
      </c>
      <c r="M13" s="269">
        <v>6</v>
      </c>
      <c r="N13" s="270" t="s">
        <v>476</v>
      </c>
    </row>
    <row r="14" spans="1:16" ht="13.5" customHeight="1" x14ac:dyDescent="0.15">
      <c r="A14" s="248"/>
      <c r="B14" s="244"/>
      <c r="C14" s="244"/>
      <c r="D14" s="244"/>
      <c r="E14" s="244"/>
      <c r="F14" s="244"/>
      <c r="G14" s="1149" t="s">
        <v>478</v>
      </c>
      <c r="H14" s="1150"/>
      <c r="I14" s="1150"/>
      <c r="J14" s="1151"/>
      <c r="K14" s="267" t="s">
        <v>476</v>
      </c>
      <c r="L14" s="268" t="s">
        <v>476</v>
      </c>
      <c r="M14" s="269">
        <v>2598</v>
      </c>
      <c r="N14" s="270" t="s">
        <v>476</v>
      </c>
    </row>
    <row r="15" spans="1:16" ht="13.5" customHeight="1" x14ac:dyDescent="0.15">
      <c r="A15" s="248"/>
      <c r="B15" s="244"/>
      <c r="C15" s="244"/>
      <c r="D15" s="244"/>
      <c r="E15" s="244"/>
      <c r="F15" s="244"/>
      <c r="G15" s="1149" t="s">
        <v>479</v>
      </c>
      <c r="H15" s="1150"/>
      <c r="I15" s="1150"/>
      <c r="J15" s="1151"/>
      <c r="K15" s="267">
        <v>14614</v>
      </c>
      <c r="L15" s="268">
        <v>511</v>
      </c>
      <c r="M15" s="269">
        <v>1203</v>
      </c>
      <c r="N15" s="270">
        <v>-57.5</v>
      </c>
    </row>
    <row r="16" spans="1:16" x14ac:dyDescent="0.15">
      <c r="A16" s="248"/>
      <c r="B16" s="244"/>
      <c r="C16" s="244"/>
      <c r="D16" s="244"/>
      <c r="E16" s="244"/>
      <c r="F16" s="244"/>
      <c r="G16" s="1152" t="s">
        <v>480</v>
      </c>
      <c r="H16" s="1153"/>
      <c r="I16" s="1153"/>
      <c r="J16" s="1154"/>
      <c r="K16" s="268">
        <v>-129194</v>
      </c>
      <c r="L16" s="268">
        <v>-4520</v>
      </c>
      <c r="M16" s="269">
        <v>-5188</v>
      </c>
      <c r="N16" s="270">
        <v>-12.9</v>
      </c>
    </row>
    <row r="17" spans="1:16" x14ac:dyDescent="0.15">
      <c r="A17" s="248"/>
      <c r="B17" s="244"/>
      <c r="C17" s="244"/>
      <c r="D17" s="244"/>
      <c r="E17" s="244"/>
      <c r="F17" s="244"/>
      <c r="G17" s="1152" t="s">
        <v>165</v>
      </c>
      <c r="H17" s="1153"/>
      <c r="I17" s="1153"/>
      <c r="J17" s="1154"/>
      <c r="K17" s="268">
        <v>1878621</v>
      </c>
      <c r="L17" s="268">
        <v>65732</v>
      </c>
      <c r="M17" s="269">
        <v>67305</v>
      </c>
      <c r="N17" s="270">
        <v>-2.2999999999999998</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481</v>
      </c>
      <c r="H19" s="244"/>
      <c r="I19" s="244"/>
      <c r="J19" s="244"/>
      <c r="K19" s="244"/>
      <c r="L19" s="244"/>
      <c r="M19" s="244"/>
      <c r="N19" s="244"/>
    </row>
    <row r="20" spans="1:16" x14ac:dyDescent="0.15">
      <c r="A20" s="248"/>
      <c r="B20" s="244"/>
      <c r="C20" s="244"/>
      <c r="D20" s="244"/>
      <c r="E20" s="244"/>
      <c r="F20" s="244"/>
      <c r="G20" s="272"/>
      <c r="H20" s="273"/>
      <c r="I20" s="273"/>
      <c r="J20" s="274"/>
      <c r="K20" s="275" t="s">
        <v>482</v>
      </c>
      <c r="L20" s="276" t="s">
        <v>483</v>
      </c>
      <c r="M20" s="277" t="s">
        <v>484</v>
      </c>
      <c r="N20" s="278"/>
    </row>
    <row r="21" spans="1:16" s="284" customFormat="1" x14ac:dyDescent="0.15">
      <c r="A21" s="279"/>
      <c r="B21" s="249"/>
      <c r="C21" s="249"/>
      <c r="D21" s="249"/>
      <c r="E21" s="249"/>
      <c r="F21" s="249"/>
      <c r="G21" s="1144" t="s">
        <v>485</v>
      </c>
      <c r="H21" s="1145"/>
      <c r="I21" s="1145"/>
      <c r="J21" s="1146"/>
      <c r="K21" s="280">
        <v>5.32</v>
      </c>
      <c r="L21" s="281">
        <v>6.27</v>
      </c>
      <c r="M21" s="282">
        <v>-0.95</v>
      </c>
      <c r="N21" s="249"/>
      <c r="O21" s="283"/>
      <c r="P21" s="279"/>
    </row>
    <row r="22" spans="1:16" s="284" customFormat="1" x14ac:dyDescent="0.15">
      <c r="A22" s="279"/>
      <c r="B22" s="249"/>
      <c r="C22" s="249"/>
      <c r="D22" s="249"/>
      <c r="E22" s="249"/>
      <c r="F22" s="249"/>
      <c r="G22" s="1144" t="s">
        <v>486</v>
      </c>
      <c r="H22" s="1145"/>
      <c r="I22" s="1145"/>
      <c r="J22" s="1146"/>
      <c r="K22" s="285">
        <v>96.7</v>
      </c>
      <c r="L22" s="286">
        <v>97.2</v>
      </c>
      <c r="M22" s="287">
        <v>-0.5</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487</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489</v>
      </c>
      <c r="H29" s="249"/>
      <c r="I29" s="249"/>
      <c r="J29" s="249"/>
      <c r="K29" s="244"/>
      <c r="L29" s="244"/>
      <c r="M29" s="244"/>
      <c r="N29" s="244"/>
      <c r="O29" s="293"/>
    </row>
    <row r="30" spans="1:16" x14ac:dyDescent="0.15">
      <c r="A30" s="248"/>
      <c r="B30" s="244"/>
      <c r="C30" s="244"/>
      <c r="D30" s="244"/>
      <c r="E30" s="244"/>
      <c r="F30" s="244"/>
      <c r="G30" s="251"/>
      <c r="H30" s="252"/>
      <c r="I30" s="252"/>
      <c r="J30" s="253"/>
      <c r="K30" s="1147" t="s">
        <v>467</v>
      </c>
      <c r="L30" s="254"/>
      <c r="M30" s="255" t="s">
        <v>468</v>
      </c>
      <c r="N30" s="256"/>
    </row>
    <row r="31" spans="1:16" x14ac:dyDescent="0.15">
      <c r="A31" s="248"/>
      <c r="B31" s="244"/>
      <c r="C31" s="244"/>
      <c r="D31" s="244"/>
      <c r="E31" s="244"/>
      <c r="F31" s="244"/>
      <c r="G31" s="257"/>
      <c r="H31" s="258"/>
      <c r="I31" s="258"/>
      <c r="J31" s="259"/>
      <c r="K31" s="1148"/>
      <c r="L31" s="260" t="s">
        <v>469</v>
      </c>
      <c r="M31" s="261" t="s">
        <v>470</v>
      </c>
      <c r="N31" s="262" t="s">
        <v>471</v>
      </c>
    </row>
    <row r="32" spans="1:16" ht="27" customHeight="1" x14ac:dyDescent="0.15">
      <c r="A32" s="248"/>
      <c r="B32" s="244"/>
      <c r="C32" s="244"/>
      <c r="D32" s="244"/>
      <c r="E32" s="244"/>
      <c r="F32" s="244"/>
      <c r="G32" s="1160" t="s">
        <v>490</v>
      </c>
      <c r="H32" s="1161"/>
      <c r="I32" s="1161"/>
      <c r="J32" s="1162"/>
      <c r="K32" s="294">
        <v>1041755</v>
      </c>
      <c r="L32" s="294">
        <v>36450</v>
      </c>
      <c r="M32" s="295">
        <v>29478</v>
      </c>
      <c r="N32" s="296">
        <v>23.7</v>
      </c>
    </row>
    <row r="33" spans="1:16" ht="13.5" customHeight="1" x14ac:dyDescent="0.15">
      <c r="A33" s="248"/>
      <c r="B33" s="244"/>
      <c r="C33" s="244"/>
      <c r="D33" s="244"/>
      <c r="E33" s="244"/>
      <c r="F33" s="244"/>
      <c r="G33" s="1160" t="s">
        <v>491</v>
      </c>
      <c r="H33" s="1161"/>
      <c r="I33" s="1161"/>
      <c r="J33" s="1162"/>
      <c r="K33" s="294" t="s">
        <v>476</v>
      </c>
      <c r="L33" s="294" t="s">
        <v>476</v>
      </c>
      <c r="M33" s="295" t="s">
        <v>476</v>
      </c>
      <c r="N33" s="296" t="s">
        <v>476</v>
      </c>
    </row>
    <row r="34" spans="1:16" ht="27" customHeight="1" x14ac:dyDescent="0.15">
      <c r="A34" s="248"/>
      <c r="B34" s="244"/>
      <c r="C34" s="244"/>
      <c r="D34" s="244"/>
      <c r="E34" s="244"/>
      <c r="F34" s="244"/>
      <c r="G34" s="1160" t="s">
        <v>492</v>
      </c>
      <c r="H34" s="1161"/>
      <c r="I34" s="1161"/>
      <c r="J34" s="1162"/>
      <c r="K34" s="294" t="s">
        <v>476</v>
      </c>
      <c r="L34" s="294" t="s">
        <v>476</v>
      </c>
      <c r="M34" s="295" t="s">
        <v>476</v>
      </c>
      <c r="N34" s="296" t="s">
        <v>476</v>
      </c>
    </row>
    <row r="35" spans="1:16" ht="27" customHeight="1" x14ac:dyDescent="0.15">
      <c r="A35" s="248"/>
      <c r="B35" s="244"/>
      <c r="C35" s="244"/>
      <c r="D35" s="244"/>
      <c r="E35" s="244"/>
      <c r="F35" s="244"/>
      <c r="G35" s="1160" t="s">
        <v>493</v>
      </c>
      <c r="H35" s="1161"/>
      <c r="I35" s="1161"/>
      <c r="J35" s="1162"/>
      <c r="K35" s="294">
        <v>464841</v>
      </c>
      <c r="L35" s="294">
        <v>16265</v>
      </c>
      <c r="M35" s="295">
        <v>9466</v>
      </c>
      <c r="N35" s="296">
        <v>71.8</v>
      </c>
    </row>
    <row r="36" spans="1:16" ht="27" customHeight="1" x14ac:dyDescent="0.15">
      <c r="A36" s="248"/>
      <c r="B36" s="244"/>
      <c r="C36" s="244"/>
      <c r="D36" s="244"/>
      <c r="E36" s="244"/>
      <c r="F36" s="244"/>
      <c r="G36" s="1160" t="s">
        <v>494</v>
      </c>
      <c r="H36" s="1161"/>
      <c r="I36" s="1161"/>
      <c r="J36" s="1162"/>
      <c r="K36" s="294">
        <v>86817</v>
      </c>
      <c r="L36" s="294">
        <v>3038</v>
      </c>
      <c r="M36" s="295">
        <v>2568</v>
      </c>
      <c r="N36" s="296">
        <v>18.3</v>
      </c>
    </row>
    <row r="37" spans="1:16" ht="13.5" customHeight="1" x14ac:dyDescent="0.15">
      <c r="A37" s="248"/>
      <c r="B37" s="244"/>
      <c r="C37" s="244"/>
      <c r="D37" s="244"/>
      <c r="E37" s="244"/>
      <c r="F37" s="244"/>
      <c r="G37" s="1160" t="s">
        <v>495</v>
      </c>
      <c r="H37" s="1161"/>
      <c r="I37" s="1161"/>
      <c r="J37" s="1162"/>
      <c r="K37" s="294">
        <v>13654</v>
      </c>
      <c r="L37" s="294">
        <v>478</v>
      </c>
      <c r="M37" s="295">
        <v>1267</v>
      </c>
      <c r="N37" s="296">
        <v>-62.3</v>
      </c>
    </row>
    <row r="38" spans="1:16" ht="27" customHeight="1" x14ac:dyDescent="0.15">
      <c r="A38" s="248"/>
      <c r="B38" s="244"/>
      <c r="C38" s="244"/>
      <c r="D38" s="244"/>
      <c r="E38" s="244"/>
      <c r="F38" s="244"/>
      <c r="G38" s="1163" t="s">
        <v>496</v>
      </c>
      <c r="H38" s="1164"/>
      <c r="I38" s="1164"/>
      <c r="J38" s="1165"/>
      <c r="K38" s="297" t="s">
        <v>476</v>
      </c>
      <c r="L38" s="297" t="s">
        <v>476</v>
      </c>
      <c r="M38" s="298">
        <v>1</v>
      </c>
      <c r="N38" s="299" t="s">
        <v>476</v>
      </c>
      <c r="O38" s="293"/>
    </row>
    <row r="39" spans="1:16" x14ac:dyDescent="0.15">
      <c r="A39" s="248"/>
      <c r="B39" s="244"/>
      <c r="C39" s="244"/>
      <c r="D39" s="244"/>
      <c r="E39" s="244"/>
      <c r="F39" s="244"/>
      <c r="G39" s="1163" t="s">
        <v>497</v>
      </c>
      <c r="H39" s="1164"/>
      <c r="I39" s="1164"/>
      <c r="J39" s="1165"/>
      <c r="K39" s="300">
        <v>-116091</v>
      </c>
      <c r="L39" s="300">
        <v>-4062</v>
      </c>
      <c r="M39" s="301">
        <v>-3176</v>
      </c>
      <c r="N39" s="302">
        <v>27.9</v>
      </c>
      <c r="O39" s="293"/>
    </row>
    <row r="40" spans="1:16" ht="27" customHeight="1" x14ac:dyDescent="0.15">
      <c r="A40" s="248"/>
      <c r="B40" s="244"/>
      <c r="C40" s="244"/>
      <c r="D40" s="244"/>
      <c r="E40" s="244"/>
      <c r="F40" s="244"/>
      <c r="G40" s="1160" t="s">
        <v>498</v>
      </c>
      <c r="H40" s="1161"/>
      <c r="I40" s="1161"/>
      <c r="J40" s="1162"/>
      <c r="K40" s="300">
        <v>-951080</v>
      </c>
      <c r="L40" s="300">
        <v>-33278</v>
      </c>
      <c r="M40" s="301">
        <v>-27766</v>
      </c>
      <c r="N40" s="302">
        <v>19.899999999999999</v>
      </c>
      <c r="O40" s="293"/>
    </row>
    <row r="41" spans="1:16" x14ac:dyDescent="0.15">
      <c r="A41" s="248"/>
      <c r="B41" s="244"/>
      <c r="C41" s="244"/>
      <c r="D41" s="244"/>
      <c r="E41" s="244"/>
      <c r="F41" s="244"/>
      <c r="G41" s="1166" t="s">
        <v>276</v>
      </c>
      <c r="H41" s="1167"/>
      <c r="I41" s="1167"/>
      <c r="J41" s="1168"/>
      <c r="K41" s="294">
        <v>539896</v>
      </c>
      <c r="L41" s="300">
        <v>18891</v>
      </c>
      <c r="M41" s="301">
        <v>11838</v>
      </c>
      <c r="N41" s="302">
        <v>59.6</v>
      </c>
      <c r="O41" s="293"/>
    </row>
    <row r="42" spans="1:16" x14ac:dyDescent="0.15">
      <c r="A42" s="248"/>
      <c r="B42" s="244"/>
      <c r="C42" s="244"/>
      <c r="D42" s="244"/>
      <c r="E42" s="244"/>
      <c r="F42" s="244"/>
      <c r="G42" s="303" t="s">
        <v>499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501</v>
      </c>
      <c r="H48" s="308"/>
      <c r="I48" s="308"/>
      <c r="J48" s="308"/>
      <c r="K48" s="308"/>
      <c r="L48" s="308"/>
      <c r="M48" s="309"/>
      <c r="N48" s="308"/>
    </row>
    <row r="49" spans="1:14" ht="13.5" customHeight="1" x14ac:dyDescent="0.15">
      <c r="A49" s="248"/>
      <c r="B49" s="244"/>
      <c r="C49" s="244"/>
      <c r="D49" s="244"/>
      <c r="E49" s="244"/>
      <c r="F49" s="244"/>
      <c r="G49" s="310"/>
      <c r="H49" s="311"/>
      <c r="I49" s="1155" t="s">
        <v>467</v>
      </c>
      <c r="J49" s="1157" t="s">
        <v>502</v>
      </c>
      <c r="K49" s="1158"/>
      <c r="L49" s="1158"/>
      <c r="M49" s="1158"/>
      <c r="N49" s="1159"/>
    </row>
    <row r="50" spans="1:14" x14ac:dyDescent="0.15">
      <c r="A50" s="248"/>
      <c r="B50" s="244"/>
      <c r="C50" s="244"/>
      <c r="D50" s="244"/>
      <c r="E50" s="244"/>
      <c r="F50" s="244"/>
      <c r="G50" s="312"/>
      <c r="H50" s="313"/>
      <c r="I50" s="1156"/>
      <c r="J50" s="314" t="s">
        <v>503</v>
      </c>
      <c r="K50" s="315" t="s">
        <v>504</v>
      </c>
      <c r="L50" s="316" t="s">
        <v>505</v>
      </c>
      <c r="M50" s="317" t="s">
        <v>506</v>
      </c>
      <c r="N50" s="318" t="s">
        <v>507</v>
      </c>
    </row>
    <row r="51" spans="1:14" x14ac:dyDescent="0.15">
      <c r="A51" s="248"/>
      <c r="B51" s="244"/>
      <c r="C51" s="244"/>
      <c r="D51" s="244"/>
      <c r="E51" s="244"/>
      <c r="F51" s="244"/>
      <c r="G51" s="310" t="s">
        <v>508</v>
      </c>
      <c r="H51" s="311"/>
      <c r="I51" s="319">
        <v>1658726</v>
      </c>
      <c r="J51" s="320">
        <v>57467</v>
      </c>
      <c r="K51" s="321">
        <v>-30.1</v>
      </c>
      <c r="L51" s="322">
        <v>42839</v>
      </c>
      <c r="M51" s="323">
        <v>-13.3</v>
      </c>
      <c r="N51" s="324">
        <v>-16.8</v>
      </c>
    </row>
    <row r="52" spans="1:14" x14ac:dyDescent="0.15">
      <c r="A52" s="248"/>
      <c r="B52" s="244"/>
      <c r="C52" s="244"/>
      <c r="D52" s="244"/>
      <c r="E52" s="244"/>
      <c r="F52" s="244"/>
      <c r="G52" s="325"/>
      <c r="H52" s="326" t="s">
        <v>509</v>
      </c>
      <c r="I52" s="327">
        <v>976267</v>
      </c>
      <c r="J52" s="328">
        <v>33823</v>
      </c>
      <c r="K52" s="329">
        <v>-15.8</v>
      </c>
      <c r="L52" s="330">
        <v>22027</v>
      </c>
      <c r="M52" s="331">
        <v>-17.100000000000001</v>
      </c>
      <c r="N52" s="332">
        <v>1.3</v>
      </c>
    </row>
    <row r="53" spans="1:14" x14ac:dyDescent="0.15">
      <c r="A53" s="248"/>
      <c r="B53" s="244"/>
      <c r="C53" s="244"/>
      <c r="D53" s="244"/>
      <c r="E53" s="244"/>
      <c r="F53" s="244"/>
      <c r="G53" s="310" t="s">
        <v>510</v>
      </c>
      <c r="H53" s="311"/>
      <c r="I53" s="319">
        <v>1528561</v>
      </c>
      <c r="J53" s="320">
        <v>53238</v>
      </c>
      <c r="K53" s="321">
        <v>-7.4</v>
      </c>
      <c r="L53" s="322">
        <v>46819</v>
      </c>
      <c r="M53" s="323">
        <v>9.3000000000000007</v>
      </c>
      <c r="N53" s="324">
        <v>-16.7</v>
      </c>
    </row>
    <row r="54" spans="1:14" x14ac:dyDescent="0.15">
      <c r="A54" s="248"/>
      <c r="B54" s="244"/>
      <c r="C54" s="244"/>
      <c r="D54" s="244"/>
      <c r="E54" s="244"/>
      <c r="F54" s="244"/>
      <c r="G54" s="325"/>
      <c r="H54" s="326" t="s">
        <v>509</v>
      </c>
      <c r="I54" s="327">
        <v>826603</v>
      </c>
      <c r="J54" s="328">
        <v>28789</v>
      </c>
      <c r="K54" s="329">
        <v>-14.9</v>
      </c>
      <c r="L54" s="330">
        <v>24121</v>
      </c>
      <c r="M54" s="331">
        <v>9.5</v>
      </c>
      <c r="N54" s="332">
        <v>-24.4</v>
      </c>
    </row>
    <row r="55" spans="1:14" x14ac:dyDescent="0.15">
      <c r="A55" s="248"/>
      <c r="B55" s="244"/>
      <c r="C55" s="244"/>
      <c r="D55" s="244"/>
      <c r="E55" s="244"/>
      <c r="F55" s="244"/>
      <c r="G55" s="310" t="s">
        <v>511</v>
      </c>
      <c r="H55" s="311"/>
      <c r="I55" s="319">
        <v>1089939</v>
      </c>
      <c r="J55" s="320">
        <v>37814</v>
      </c>
      <c r="K55" s="321">
        <v>-29</v>
      </c>
      <c r="L55" s="322">
        <v>53270</v>
      </c>
      <c r="M55" s="323">
        <v>13.8</v>
      </c>
      <c r="N55" s="324">
        <v>-42.8</v>
      </c>
    </row>
    <row r="56" spans="1:14" x14ac:dyDescent="0.15">
      <c r="A56" s="248"/>
      <c r="B56" s="244"/>
      <c r="C56" s="244"/>
      <c r="D56" s="244"/>
      <c r="E56" s="244"/>
      <c r="F56" s="244"/>
      <c r="G56" s="325"/>
      <c r="H56" s="326" t="s">
        <v>509</v>
      </c>
      <c r="I56" s="327">
        <v>811695</v>
      </c>
      <c r="J56" s="328">
        <v>28160</v>
      </c>
      <c r="K56" s="329">
        <v>-2.2000000000000002</v>
      </c>
      <c r="L56" s="330">
        <v>24316</v>
      </c>
      <c r="M56" s="331">
        <v>0.8</v>
      </c>
      <c r="N56" s="332">
        <v>-3</v>
      </c>
    </row>
    <row r="57" spans="1:14" x14ac:dyDescent="0.15">
      <c r="A57" s="248"/>
      <c r="B57" s="244"/>
      <c r="C57" s="244"/>
      <c r="D57" s="244"/>
      <c r="E57" s="244"/>
      <c r="F57" s="244"/>
      <c r="G57" s="310" t="s">
        <v>512</v>
      </c>
      <c r="H57" s="311"/>
      <c r="I57" s="319">
        <v>2747536</v>
      </c>
      <c r="J57" s="320">
        <v>95450</v>
      </c>
      <c r="K57" s="321">
        <v>152.4</v>
      </c>
      <c r="L57" s="322">
        <v>53292</v>
      </c>
      <c r="M57" s="323">
        <v>0</v>
      </c>
      <c r="N57" s="324">
        <v>152.4</v>
      </c>
    </row>
    <row r="58" spans="1:14" x14ac:dyDescent="0.15">
      <c r="A58" s="248"/>
      <c r="B58" s="244"/>
      <c r="C58" s="244"/>
      <c r="D58" s="244"/>
      <c r="E58" s="244"/>
      <c r="F58" s="244"/>
      <c r="G58" s="325"/>
      <c r="H58" s="326" t="s">
        <v>509</v>
      </c>
      <c r="I58" s="327">
        <v>2210820</v>
      </c>
      <c r="J58" s="328">
        <v>76805</v>
      </c>
      <c r="K58" s="329">
        <v>172.7</v>
      </c>
      <c r="L58" s="330">
        <v>28900</v>
      </c>
      <c r="M58" s="331">
        <v>18.899999999999999</v>
      </c>
      <c r="N58" s="332">
        <v>153.80000000000001</v>
      </c>
    </row>
    <row r="59" spans="1:14" x14ac:dyDescent="0.15">
      <c r="A59" s="248"/>
      <c r="B59" s="244"/>
      <c r="C59" s="244"/>
      <c r="D59" s="244"/>
      <c r="E59" s="244"/>
      <c r="F59" s="244"/>
      <c r="G59" s="310" t="s">
        <v>513</v>
      </c>
      <c r="H59" s="311"/>
      <c r="I59" s="319">
        <v>2539144</v>
      </c>
      <c r="J59" s="320">
        <v>88843</v>
      </c>
      <c r="K59" s="321">
        <v>-6.9</v>
      </c>
      <c r="L59" s="322">
        <v>49919</v>
      </c>
      <c r="M59" s="323">
        <v>-6.3</v>
      </c>
      <c r="N59" s="324">
        <v>-0.6</v>
      </c>
    </row>
    <row r="60" spans="1:14" x14ac:dyDescent="0.15">
      <c r="A60" s="248"/>
      <c r="B60" s="244"/>
      <c r="C60" s="244"/>
      <c r="D60" s="244"/>
      <c r="E60" s="244"/>
      <c r="F60" s="244"/>
      <c r="G60" s="325"/>
      <c r="H60" s="326" t="s">
        <v>509</v>
      </c>
      <c r="I60" s="333">
        <v>1514565</v>
      </c>
      <c r="J60" s="328">
        <v>52994</v>
      </c>
      <c r="K60" s="329">
        <v>-31</v>
      </c>
      <c r="L60" s="330">
        <v>26398</v>
      </c>
      <c r="M60" s="331">
        <v>-8.6999999999999993</v>
      </c>
      <c r="N60" s="332">
        <v>-22.3</v>
      </c>
    </row>
    <row r="61" spans="1:14" x14ac:dyDescent="0.15">
      <c r="A61" s="248"/>
      <c r="B61" s="244"/>
      <c r="C61" s="244"/>
      <c r="D61" s="244"/>
      <c r="E61" s="244"/>
      <c r="F61" s="244"/>
      <c r="G61" s="310" t="s">
        <v>514</v>
      </c>
      <c r="H61" s="334"/>
      <c r="I61" s="335">
        <v>1912781</v>
      </c>
      <c r="J61" s="336">
        <v>66562</v>
      </c>
      <c r="K61" s="337">
        <v>15.8</v>
      </c>
      <c r="L61" s="338">
        <v>49228</v>
      </c>
      <c r="M61" s="339">
        <v>0.7</v>
      </c>
      <c r="N61" s="324">
        <v>15.1</v>
      </c>
    </row>
    <row r="62" spans="1:14" x14ac:dyDescent="0.15">
      <c r="A62" s="248"/>
      <c r="B62" s="244"/>
      <c r="C62" s="244"/>
      <c r="D62" s="244"/>
      <c r="E62" s="244"/>
      <c r="F62" s="244"/>
      <c r="G62" s="325"/>
      <c r="H62" s="326" t="s">
        <v>509</v>
      </c>
      <c r="I62" s="327">
        <v>1267990</v>
      </c>
      <c r="J62" s="328">
        <v>44114</v>
      </c>
      <c r="K62" s="329">
        <v>21.8</v>
      </c>
      <c r="L62" s="330">
        <v>25152</v>
      </c>
      <c r="M62" s="331">
        <v>0.7</v>
      </c>
      <c r="N62" s="332">
        <v>21.1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69" t="s">
        <v>3</v>
      </c>
      <c r="D47" s="1169"/>
      <c r="E47" s="1170"/>
      <c r="F47" s="11">
        <v>14.4</v>
      </c>
      <c r="G47" s="12">
        <v>14.56</v>
      </c>
      <c r="H47" s="12">
        <v>15.28</v>
      </c>
      <c r="I47" s="12">
        <v>15.05</v>
      </c>
      <c r="J47" s="13">
        <v>14.71</v>
      </c>
    </row>
    <row r="48" spans="2:10" ht="57.75" customHeight="1" x14ac:dyDescent="0.15">
      <c r="B48" s="14"/>
      <c r="C48" s="1171" t="s">
        <v>4</v>
      </c>
      <c r="D48" s="1171"/>
      <c r="E48" s="1172"/>
      <c r="F48" s="15">
        <v>2.1800000000000002</v>
      </c>
      <c r="G48" s="16">
        <v>1.53</v>
      </c>
      <c r="H48" s="16">
        <v>2.86</v>
      </c>
      <c r="I48" s="16">
        <v>3.48</v>
      </c>
      <c r="J48" s="17">
        <v>3.27</v>
      </c>
    </row>
    <row r="49" spans="2:10" ht="57.75" customHeight="1" thickBot="1" x14ac:dyDescent="0.2">
      <c r="B49" s="18"/>
      <c r="C49" s="1173" t="s">
        <v>5</v>
      </c>
      <c r="D49" s="1173"/>
      <c r="E49" s="1174"/>
      <c r="F49" s="19">
        <v>1.96</v>
      </c>
      <c r="G49" s="20" t="s">
        <v>521</v>
      </c>
      <c r="H49" s="20">
        <v>2.3199999999999998</v>
      </c>
      <c r="I49" s="20">
        <v>0.15</v>
      </c>
      <c r="J49" s="21" t="s">
        <v>522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真勢 隆幸</cp:lastModifiedBy>
  <cp:lastPrinted>2017-04-03T00:31:27Z</cp:lastPrinted>
  <dcterms:created xsi:type="dcterms:W3CDTF">2017-02-15T14:22:22Z</dcterms:created>
  <dcterms:modified xsi:type="dcterms:W3CDTF">2017-04-03T00:33:17Z</dcterms:modified>
</cp:coreProperties>
</file>