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erver2\財政係\00_財政計画及び財務諸調査等\03財政状況(定形)\財政状況資料集\H30決算分\報告２回目\"/>
    </mc:Choice>
  </mc:AlternateContent>
  <xr:revisionPtr revIDLastSave="0" documentId="13_ncr:1_{F7A3B9D8-6277-45AC-A7A7-42B9121540DF}" xr6:coauthVersionLast="45" xr6:coauthVersionMax="45" xr10:uidLastSave="{00000000-0000-0000-0000-000000000000}"/>
  <bookViews>
    <workbookView xWindow="-120" yWindow="-120" windowWidth="20730" windowHeight="11160" tabRatio="95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12" l="1"/>
  <c r="AP23" i="12"/>
  <c r="AA23" i="12"/>
  <c r="V23" i="12"/>
  <c r="Q23" i="12"/>
  <c r="AU63" i="12"/>
  <c r="AP63" i="12"/>
  <c r="CR102" i="12"/>
  <c r="AP88" i="12"/>
  <c r="AF8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E34" i="10"/>
  <c r="BE35" i="10" s="1"/>
  <c r="CO34" i="10" l="1"/>
</calcChain>
</file>

<file path=xl/sharedStrings.xml><?xml version="1.0" encoding="utf-8"?>
<sst xmlns="http://schemas.openxmlformats.org/spreadsheetml/2006/main" count="1128" uniqueCount="606">
  <si>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</si>
  <si>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</si>
  <si>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</si>
  <si>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</si>
  <si>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</si>
  <si>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</si>
  <si>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</si>
  <si>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</si>
  <si>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</si>
  <si>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</si>
  <si>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</si>
  <si>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</si>
  <si>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</si>
  <si>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</si>
  <si>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</si>
  <si>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</si>
  <si>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</si>
  <si>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</si>
  <si>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</si>
  <si>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</si>
  <si>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</si>
  <si>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</si>
  <si>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</si>
  <si>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</si>
  <si>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</si>
  <si>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</si>
  <si>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</si>
  <si>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</si>
  <si>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</si>
  <si>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</si>
  <si>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</si>
  <si>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</si>
  <si>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</si>
  <si>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</si>
  <si>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</si>
  <si>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</si>
  <si>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</si>
  <si>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</si>
  <si>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</si>
  <si>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</si>
  <si>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</si>
  <si>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</si>
  <si>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</si>
  <si>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</si>
  <si>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</si>
  <si>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</si>
  <si>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</si>
  <si>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</si>
  <si>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</si>
  <si>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</si>
  <si>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</si>
  <si>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</si>
  <si>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</si>
  <si>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</si>
  <si>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</si>
  <si>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</si>
  <si>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</si>
  <si>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</si>
  <si>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</si>
  <si>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</si>
  <si>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</si>
  <si>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</si>
  <si>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</si>
  <si>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</si>
  <si>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</si>
  <si>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</si>
  <si>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</si>
  <si>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</si>
  <si>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</si>
  <si>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</si>
  <si>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</si>
  <si>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</si>
  <si>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</si>
  <si>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</si>
  <si>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</si>
  <si>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</si>
  <si>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</si>
  <si>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</si>
  <si>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</si>
  <si>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</si>
  <si>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</si>
  <si>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</si>
  <si>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</si>
  <si>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</si>
  <si>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</si>
  <si>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</si>
  <si>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</si>
  <si>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</si>
  <si>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</si>
  <si>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</si>
  <si>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</si>
  <si>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</si>
  <si>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</si>
  <si>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</si>
  <si>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</si>
  <si>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</si>
  <si>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</si>
  <si>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</si>
  <si>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七飯町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</si>
  <si>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</si>
  <si>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</si>
  <si>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</si>
  <si>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</si>
  <si>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</si>
  <si>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</si>
  <si>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</si>
  <si>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</si>
  <si>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</si>
  <si>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</si>
  <si>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</si>
  <si>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</si>
  <si>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</si>
  <si>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</si>
  <si>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</si>
  <si>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</si>
  <si>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</si>
  <si>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</si>
  <si>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</si>
  <si>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</si>
  <si>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</si>
  <si>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</si>
  <si>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</si>
  <si>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</si>
  <si>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</si>
  <si>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</si>
  <si>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</si>
  <si>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</si>
  <si>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</si>
  <si>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</si>
  <si>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</si>
  <si>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</si>
  <si>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</si>
  <si>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</si>
  <si>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</si>
  <si>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</si>
  <si>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</si>
  <si>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</si>
  <si>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</si>
  <si>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</si>
  <si>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</si>
  <si>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</si>
  <si>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</si>
  <si>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</si>
  <si>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</si>
  <si>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</si>
  <si>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</si>
  <si>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</si>
  <si>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</si>
  <si>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</si>
  <si>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</si>
  <si>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</si>
  <si>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</si>
  <si>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</si>
  <si>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</si>
  <si>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</si>
  <si>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</si>
  <si>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</si>
  <si>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</si>
  <si>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</si>
  <si>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</si>
  <si>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</si>
  <si>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</si>
  <si>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</si>
  <si>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</si>
  <si>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</si>
  <si>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</si>
  <si>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</si>
  <si>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</si>
  <si>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</si>
  <si>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</si>
  <si>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</si>
  <si>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</si>
  <si>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</si>
  <si>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</si>
  <si>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</si>
  <si>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</si>
  <si>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</si>
  <si>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</si>
  <si>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</si>
  <si>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</si>
  <si>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</si>
  <si>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</si>
  <si>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</si>
  <si>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</si>
  <si>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</si>
  <si>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</si>
  <si>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</si>
  <si>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</si>
  <si>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</si>
  <si>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</si>
  <si>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</si>
  <si>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</si>
  <si>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</si>
  <si>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</si>
  <si>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</si>
  <si>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</si>
  <si>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</si>
  <si>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</si>
  <si>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</si>
  <si>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</si>
  <si>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</si>
  <si>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</si>
  <si>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</si>
  <si>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</si>
  <si>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</si>
  <si>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</si>
  <si>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</si>
  <si>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</si>
  <si>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</si>
  <si>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</si>
  <si>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</si>
  <si>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</si>
  <si>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</si>
  <si>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</si>
  <si>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</si>
  <si>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北海道七飯町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</si>
  <si>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</si>
  <si>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</si>
  <si>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</si>
  <si>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</si>
  <si>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</si>
  <si>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</si>
  <si>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</si>
  <si>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</si>
  <si>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</si>
  <si>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</si>
  <si>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</si>
  <si>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</si>
  <si>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</si>
  <si>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</si>
  <si>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</si>
  <si>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</si>
  <si>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</si>
  <si>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</si>
  <si>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</si>
  <si>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</si>
  <si>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</si>
  <si>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</si>
  <si>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</si>
  <si>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</si>
  <si>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</si>
  <si>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</si>
  <si>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</si>
  <si>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</si>
  <si>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</si>
  <si>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</si>
  <si>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</si>
  <si>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</si>
  <si>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</si>
  <si>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</si>
  <si>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</si>
  <si>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</si>
  <si>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</si>
  <si>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</si>
  <si>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</si>
  <si>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</si>
  <si>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</si>
  <si>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</si>
  <si>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</si>
  <si>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</si>
  <si>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</si>
  <si>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</si>
  <si>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</si>
  <si>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</si>
  <si>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</si>
  <si>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</si>
  <si>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</si>
  <si>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</si>
  <si>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</si>
  <si>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</si>
  <si>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</si>
  <si>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</si>
  <si>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</si>
  <si>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</si>
  <si>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</si>
  <si>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</si>
  <si>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</si>
  <si>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</si>
  <si>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</si>
  <si>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</si>
  <si>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</si>
  <si>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</si>
  <si>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</si>
  <si>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</si>
  <si>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</si>
  <si>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</si>
  <si>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</si>
  <si>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</si>
  <si>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</si>
  <si>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</si>
  <si>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</si>
  <si>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</si>
  <si>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</si>
  <si>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</si>
  <si>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</si>
  <si>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</si>
  <si>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</si>
  <si>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</si>
  <si>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</si>
  <si>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</si>
  <si>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</si>
  <si>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</si>
  <si>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</si>
  <si>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</si>
  <si>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</si>
  <si>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</si>
  <si>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</si>
  <si>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</si>
  <si>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</si>
  <si>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</si>
  <si>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</si>
  <si>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</si>
  <si>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</si>
  <si>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</si>
  <si>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</si>
  <si>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</si>
  <si>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</si>
  <si>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</si>
  <si>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</si>
  <si>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</si>
  <si>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</si>
  <si>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</si>
  <si>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</si>
  <si>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</si>
  <si>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</si>
  <si>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</si>
  <si>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</si>
  <si>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</si>
  <si>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</si>
  <si>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</si>
  <si>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</si>
  <si>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</si>
  <si>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</si>
  <si>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</si>
  <si>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</si>
  <si>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</si>
  <si>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</si>
  <si>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</si>
  <si>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</si>
  <si>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</si>
  <si>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</si>
  <si>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</si>
  <si>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</si>
  <si>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</si>
  <si>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</si>
  <si>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</si>
  <si>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</si>
  <si>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</si>
  <si>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</si>
  <si>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</si>
  <si>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</si>
  <si>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</si>
  <si>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</si>
  <si>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</si>
  <si>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</si>
  <si>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</si>
  <si>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</si>
  <si>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</si>
  <si>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</si>
  <si>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</si>
  <si>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</si>
  <si>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</si>
  <si>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</si>
  <si>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</si>
  <si>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北海道七飯町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</si>
  <si>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</si>
  <si>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</si>
  <si>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</si>
  <si>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</si>
  <si>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</si>
  <si>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</si>
  <si>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</si>
  <si>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</si>
  <si>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</si>
  <si>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</si>
  <si>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</si>
  <si>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</si>
  <si>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</si>
  <si>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</si>
  <si>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</si>
  <si>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</si>
  <si>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</si>
  <si>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</si>
  <si>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</si>
  <si>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</si>
  <si>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</si>
  <si>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</si>
  <si>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</si>
  <si>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</si>
  <si>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</si>
  <si>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</si>
  <si>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</si>
  <si>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</si>
  <si>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</si>
  <si>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</si>
  <si>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</si>
  <si>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</si>
  <si>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</si>
  <si>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</si>
  <si>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</si>
  <si>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</si>
  <si>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</si>
  <si>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</si>
  <si>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</si>
  <si>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</si>
  <si>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</si>
  <si>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</si>
  <si>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</si>
  <si>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</si>
  <si>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</si>
  <si>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</si>
  <si>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</si>
  <si>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</si>
  <si>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</si>
  <si>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</si>
  <si>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</si>
  <si>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</si>
  <si>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</si>
  <si>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</si>
  <si>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</si>
  <si>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</si>
  <si>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</si>
  <si>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</si>
  <si>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</si>
  <si>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</si>
  <si>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</si>
  <si>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</si>
  <si>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</si>
  <si>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</si>
  <si>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</si>
  <si>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</si>
  <si>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</si>
  <si>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</si>
  <si>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</si>
  <si>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</si>
  <si>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</si>
  <si>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</si>
  <si>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</si>
  <si>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</si>
  <si>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</si>
  <si>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</si>
  <si>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</si>
  <si>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</si>
  <si>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</si>
  <si>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</si>
  <si>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</si>
  <si>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</si>
  <si>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</si>
  <si>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</si>
  <si>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</si>
  <si>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</si>
  <si>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</si>
  <si>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</si>
  <si>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</si>
  <si>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</si>
  <si>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</si>
  <si>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</si>
  <si>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</si>
  <si>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</si>
  <si>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</si>
  <si>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</si>
  <si>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</si>
  <si>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</si>
  <si>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</si>
  <si>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</si>
  <si>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</si>
  <si>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</si>
  <si>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</si>
  <si>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</si>
  <si>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</si>
  <si>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</si>
  <si>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</si>
  <si>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</si>
  <si>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</si>
  <si>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</si>
  <si>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</si>
  <si>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</si>
  <si>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</si>
  <si>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</si>
  <si>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</si>
  <si>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</si>
  <si>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</si>
  <si>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</si>
  <si>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</si>
  <si>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</si>
  <si>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</si>
  <si>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</si>
  <si>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</si>
  <si>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</si>
  <si>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</si>
  <si>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</si>
  <si>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</si>
  <si>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</si>
  <si>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</si>
  <si>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</si>
  <si>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</si>
  <si>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</si>
  <si>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</si>
  <si>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</si>
  <si>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</si>
  <si>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</si>
  <si>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</si>
  <si>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</si>
  <si>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</si>
  <si>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</si>
  <si>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</si>
  <si>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</si>
  <si>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</si>
  <si>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</si>
  <si>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</si>
  <si>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</si>
  <si>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</si>
  <si>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</si>
  <si>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</si>
  <si>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</si>
  <si>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</si>
  <si>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</si>
  <si>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</si>
  <si>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</si>
  <si>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</si>
  <si>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</si>
  <si>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</si>
  <si>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</si>
  <si>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</si>
  <si>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</si>
  <si>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</si>
  <si>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</si>
  <si>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</si>
  <si>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</si>
  <si>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</si>
  <si>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</si>
  <si>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</si>
  <si>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</si>
  <si>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</si>
  <si>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</si>
  <si>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</si>
  <si>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</si>
  <si>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</si>
  <si>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</si>
  <si>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</si>
  <si>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</si>
  <si>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</si>
  <si>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</si>
  <si>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</si>
  <si>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</si>
  <si>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</si>
  <si>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</si>
  <si>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</si>
  <si>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</si>
  <si>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</si>
  <si>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</si>
  <si>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</si>
  <si>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</si>
  <si>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</si>
  <si>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</si>
  <si>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</si>
  <si>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</si>
  <si>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0.13</t>
  </si>
  <si>
    <t>▲ 1.75</t>
  </si>
  <si>
    <t>▲ 3.40</t>
  </si>
  <si>
    <t>▲ 1.76</t>
  </si>
  <si>
    <t>国民健康保険特別会計</t>
  </si>
  <si>
    <t>▲ 0.54</t>
  </si>
  <si>
    <t>▲ 1.39</t>
  </si>
  <si>
    <t>▲ 1.19</t>
  </si>
  <si>
    <t>▲ 1.70</t>
  </si>
  <si>
    <t>▲ 0.79</t>
  </si>
  <si>
    <t>水道事業会計</t>
  </si>
  <si>
    <t>一般会計</t>
  </si>
  <si>
    <t>介護保険特別会計</t>
  </si>
  <si>
    <t>土地造成事業特別会計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</si>
  <si>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</si>
  <si>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</si>
  <si>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</si>
  <si>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</si>
  <si>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</si>
  <si>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</si>
  <si>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</si>
  <si>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</si>
  <si>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</si>
  <si>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北海道大沼国際交流協会</t>
    <phoneticPr fontId="2"/>
  </si>
  <si>
    <t>南渡島衛生施設組合</t>
    <rPh sb="0" eb="1">
      <t>ミナミ</t>
    </rPh>
    <rPh sb="1" eb="3">
      <t>オシマ</t>
    </rPh>
    <rPh sb="3" eb="5">
      <t>エイセイ</t>
    </rPh>
    <rPh sb="5" eb="7">
      <t>シセツ</t>
    </rPh>
    <rPh sb="7" eb="9">
      <t>クミアイ</t>
    </rPh>
    <phoneticPr fontId="30"/>
  </si>
  <si>
    <t>函館圏公立大学広域連合</t>
    <rPh sb="0" eb="2">
      <t>ハコダテ</t>
    </rPh>
    <rPh sb="2" eb="3">
      <t>ケン</t>
    </rPh>
    <rPh sb="3" eb="5">
      <t>コウリツ</t>
    </rPh>
    <rPh sb="5" eb="7">
      <t>ダイガク</t>
    </rPh>
    <rPh sb="7" eb="9">
      <t>コウイキ</t>
    </rPh>
    <rPh sb="9" eb="11">
      <t>レンゴウ</t>
    </rPh>
    <phoneticPr fontId="30"/>
  </si>
  <si>
    <t>渡島・檜山地方税滞納整理機構</t>
    <rPh sb="0" eb="2">
      <t>オシマ</t>
    </rPh>
    <rPh sb="3" eb="5">
      <t>ヒヤマ</t>
    </rPh>
    <rPh sb="5" eb="7">
      <t>チホウ</t>
    </rPh>
    <rPh sb="7" eb="8">
      <t>ゼイ</t>
    </rPh>
    <rPh sb="8" eb="10">
      <t>タイノウ</t>
    </rPh>
    <rPh sb="10" eb="12">
      <t>セイリ</t>
    </rPh>
    <rPh sb="12" eb="14">
      <t>キコウ</t>
    </rPh>
    <phoneticPr fontId="30"/>
  </si>
  <si>
    <t>南渡島消防事務組合</t>
    <rPh sb="0" eb="1">
      <t>ミナミ</t>
    </rPh>
    <rPh sb="1" eb="3">
      <t>オシマ</t>
    </rPh>
    <rPh sb="3" eb="5">
      <t>ショウボウ</t>
    </rPh>
    <rPh sb="5" eb="7">
      <t>ジム</t>
    </rPh>
    <rPh sb="7" eb="9">
      <t>クミアイ</t>
    </rPh>
    <phoneticPr fontId="30"/>
  </si>
  <si>
    <t>渡島廃棄物処理広域連合</t>
    <rPh sb="0" eb="2">
      <t>オシマ</t>
    </rPh>
    <rPh sb="2" eb="5">
      <t>ハイキブツ</t>
    </rPh>
    <rPh sb="5" eb="7">
      <t>ショリ</t>
    </rPh>
    <rPh sb="7" eb="9">
      <t>コウイキ</t>
    </rPh>
    <rPh sb="9" eb="11">
      <t>レンゴウ</t>
    </rPh>
    <phoneticPr fontId="30"/>
  </si>
  <si>
    <t>函館湾流域下水道事務組合</t>
    <rPh sb="0" eb="2">
      <t>ハコダテ</t>
    </rPh>
    <rPh sb="2" eb="3">
      <t>ワン</t>
    </rPh>
    <rPh sb="3" eb="5">
      <t>リュウイキ</t>
    </rPh>
    <rPh sb="5" eb="8">
      <t>ゲスイドウ</t>
    </rPh>
    <rPh sb="8" eb="10">
      <t>ジム</t>
    </rPh>
    <rPh sb="10" eb="12">
      <t>クミアイ</t>
    </rPh>
    <phoneticPr fontId="30"/>
  </si>
  <si>
    <t>-</t>
    <phoneticPr fontId="2"/>
  </si>
  <si>
    <t>-</t>
    <phoneticPr fontId="2"/>
  </si>
  <si>
    <t>社会教育施設整備基金</t>
    <rPh sb="0" eb="2">
      <t>シャカイ</t>
    </rPh>
    <rPh sb="2" eb="4">
      <t>キョウイク</t>
    </rPh>
    <rPh sb="4" eb="6">
      <t>シセツ</t>
    </rPh>
    <rPh sb="6" eb="8">
      <t>セイビ</t>
    </rPh>
    <rPh sb="8" eb="10">
      <t>キキン</t>
    </rPh>
    <phoneticPr fontId="2"/>
  </si>
  <si>
    <t>活力のあるまちづくり推進基金</t>
    <rPh sb="0" eb="2">
      <t>カツリョク</t>
    </rPh>
    <rPh sb="10" eb="12">
      <t>スイシン</t>
    </rPh>
    <rPh sb="12" eb="14">
      <t>キキン</t>
    </rPh>
    <phoneticPr fontId="2"/>
  </si>
  <si>
    <t>福祉基金</t>
    <rPh sb="0" eb="2">
      <t>フクシ</t>
    </rPh>
    <rPh sb="2" eb="4">
      <t>キキン</t>
    </rPh>
    <phoneticPr fontId="2"/>
  </si>
  <si>
    <t>環境保全事業推進基金</t>
    <rPh sb="0" eb="2">
      <t>カンキョウ</t>
    </rPh>
    <rPh sb="2" eb="4">
      <t>ホゼン</t>
    </rPh>
    <rPh sb="4" eb="6">
      <t>ジギョウ</t>
    </rPh>
    <rPh sb="6" eb="8">
      <t>スイシン</t>
    </rPh>
    <rPh sb="8" eb="10">
      <t>キキン</t>
    </rPh>
    <phoneticPr fontId="2"/>
  </si>
  <si>
    <t>新幹線事業推進基金</t>
    <rPh sb="0" eb="3">
      <t>シンカンセン</t>
    </rPh>
    <rPh sb="3" eb="5">
      <t>ジギョウ</t>
    </rPh>
    <rPh sb="5" eb="7">
      <t>スイシン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</si>
  <si>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</si>
  <si>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</si>
  <si>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</si>
  <si>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Ｈ３０の将来負担比率は前年より＋２６．９ポイント。　　有形固定資産減価償却率は前年より－１．０ポイント。
　老朽化施設の建替・更新について財源として起債したため将来負担比率は悪化。　</t>
    <rPh sb="5" eb="7">
      <t>ショウライ</t>
    </rPh>
    <rPh sb="7" eb="9">
      <t>フタン</t>
    </rPh>
    <rPh sb="9" eb="11">
      <t>ヒリツ</t>
    </rPh>
    <rPh sb="12" eb="14">
      <t>ゼンネン</t>
    </rPh>
    <rPh sb="28" eb="30">
      <t>ユウケイ</t>
    </rPh>
    <rPh sb="30" eb="32">
      <t>コテイ</t>
    </rPh>
    <rPh sb="32" eb="34">
      <t>シサン</t>
    </rPh>
    <rPh sb="34" eb="36">
      <t>ゲンカ</t>
    </rPh>
    <rPh sb="36" eb="38">
      <t>ショウキャク</t>
    </rPh>
    <rPh sb="38" eb="39">
      <t>リツ</t>
    </rPh>
    <rPh sb="40" eb="42">
      <t>ゼンネン</t>
    </rPh>
    <rPh sb="55" eb="58">
      <t>ロウキュウカ</t>
    </rPh>
    <rPh sb="58" eb="60">
      <t>シセツ</t>
    </rPh>
    <rPh sb="61" eb="62">
      <t>ダテ</t>
    </rPh>
    <rPh sb="62" eb="63">
      <t>タイ</t>
    </rPh>
    <rPh sb="64" eb="66">
      <t>コウシン</t>
    </rPh>
    <rPh sb="70" eb="72">
      <t>ザイゲン</t>
    </rPh>
    <rPh sb="75" eb="77">
      <t>キサイ</t>
    </rPh>
    <rPh sb="81" eb="83">
      <t>ショウライ</t>
    </rPh>
    <rPh sb="83" eb="85">
      <t>フタン</t>
    </rPh>
    <rPh sb="85" eb="87">
      <t>ヒリツ</t>
    </rPh>
    <rPh sb="88" eb="90">
      <t>アッカ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</si>
  <si>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</si>
  <si>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</si>
  <si>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</si>
  <si>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</si>
  <si>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</si>
  <si>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</si>
  <si>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Ｈ３０はともに前年度より数値が悪化した。　理由としては老朽化施設の建替・更新について財源として起債したほか、基金の減少もあったため。</t>
    <rPh sb="8" eb="11">
      <t>ゼンネンド</t>
    </rPh>
    <rPh sb="13" eb="15">
      <t>スウチ</t>
    </rPh>
    <rPh sb="16" eb="18">
      <t>アッカ</t>
    </rPh>
    <rPh sb="22" eb="24">
      <t>リユウ</t>
    </rPh>
    <rPh sb="28" eb="31">
      <t>ロウキュウカ</t>
    </rPh>
    <rPh sb="31" eb="33">
      <t>シセツ</t>
    </rPh>
    <rPh sb="34" eb="35">
      <t>ダテ</t>
    </rPh>
    <rPh sb="35" eb="36">
      <t>タイ</t>
    </rPh>
    <rPh sb="37" eb="39">
      <t>コウシン</t>
    </rPh>
    <rPh sb="43" eb="45">
      <t>ザイゲン</t>
    </rPh>
    <rPh sb="48" eb="50">
      <t>キサイ</t>
    </rPh>
    <rPh sb="55" eb="57">
      <t>キキン</t>
    </rPh>
    <rPh sb="58" eb="60">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</si>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</sst>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3" applyNumberFormat="1" applyFont="1" applyFill="1" applyBorder="1" applyAlignment="1" applyProtection="1">
      <alignment horizontal="right" vertical="center" shrinkToFit="1"/>
      <protection locked="0"/>
    </xf>
    <xf numFmtId="177" fontId="7" fillId="0" borderId="28" xfId="3" applyNumberFormat="1" applyFont="1" applyFill="1" applyBorder="1" applyAlignment="1" applyProtection="1">
      <alignment horizontal="right" vertical="center" shrinkToFit="1"/>
      <protection locked="0"/>
    </xf>
    <xf numFmtId="177" fontId="7" fillId="0" borderId="29" xfId="3" applyNumberFormat="1" applyFont="1" applyFill="1" applyBorder="1" applyAlignment="1" applyProtection="1">
      <alignment horizontal="right" vertical="center" shrinkToFit="1"/>
      <protection locked="0"/>
    </xf>
    <xf numFmtId="177" fontId="7" fillId="0" borderId="20" xfId="3" applyNumberFormat="1" applyFont="1" applyFill="1" applyBorder="1" applyAlignment="1" applyProtection="1">
      <alignment horizontal="right" vertical="center" shrinkToFit="1"/>
      <protection locked="0"/>
    </xf>
    <xf numFmtId="177" fontId="7" fillId="0" borderId="21" xfId="3" applyNumberFormat="1" applyFont="1" applyFill="1" applyBorder="1" applyAlignment="1" applyProtection="1">
      <alignment horizontal="right" vertical="center" shrinkToFit="1"/>
      <protection locked="0"/>
    </xf>
    <xf numFmtId="177" fontId="7" fillId="0" borderId="22"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8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98"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A25F5EB-7F3A-48FD-919C-F0B2085A204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A03C-4C1C-BB91-38F5890B90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95450</c:v>
                </c:pt>
                <c:pt idx="1">
                  <c:v>88843</c:v>
                </c:pt>
                <c:pt idx="2">
                  <c:v>88831</c:v>
                </c:pt>
                <c:pt idx="3">
                  <c:v>108513</c:v>
                </c:pt>
                <c:pt idx="4">
                  <c:v>148127</c:v>
                </c:pt>
              </c:numCache>
            </c:numRef>
          </c:val>
          <c:smooth val="0"/>
          <c:extLst>
            <c:ext xmlns:c16="http://schemas.microsoft.com/office/drawing/2014/chart" uri="{C3380CC4-5D6E-409C-BE32-E72D297353CC}">
              <c16:uniqueId val="{00000001-A03C-4C1C-BB91-38F5890B90C4}"/>
            </c:ext>
          </c:extLst>
        </c:ser>
        <c:dLbls>
          <c:showLegendKey val="0"/>
          <c:showVal val="0"/>
          <c:showCatName val="0"/>
          <c:showSerName val="0"/>
          <c:showPercent val="0"/>
          <c:showBubbleSize val="0"/>
        </c:dLbls>
        <c:marker val="1"/>
        <c:smooth val="0"/>
        <c:axId val="150639744"/>
        <c:axId val="150641664"/>
      </c:lineChart>
      <c:catAx>
        <c:axId val="150639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641664"/>
        <c:crosses val="autoZero"/>
        <c:auto val="1"/>
        <c:lblAlgn val="ctr"/>
        <c:lblOffset val="100"/>
        <c:tickLblSkip val="1"/>
        <c:tickMarkSkip val="1"/>
        <c:noMultiLvlLbl val="0"/>
      </c:catAx>
      <c:valAx>
        <c:axId val="1506416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639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3.48</c:v>
                </c:pt>
                <c:pt idx="1">
                  <c:v>3.27</c:v>
                </c:pt>
                <c:pt idx="2">
                  <c:v>2.98</c:v>
                </c:pt>
                <c:pt idx="3">
                  <c:v>2.42</c:v>
                </c:pt>
                <c:pt idx="4">
                  <c:v>2.1</c:v>
                </c:pt>
              </c:numCache>
            </c:numRef>
          </c:val>
          <c:extLst>
            <c:ext xmlns:c16="http://schemas.microsoft.com/office/drawing/2014/chart" uri="{C3380CC4-5D6E-409C-BE32-E72D297353CC}">
              <c16:uniqueId val="{00000000-D280-44E0-B348-0B96E7FC89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15.05</c:v>
                </c:pt>
                <c:pt idx="1">
                  <c:v>14.71</c:v>
                </c:pt>
                <c:pt idx="2">
                  <c:v>13.25</c:v>
                </c:pt>
                <c:pt idx="3">
                  <c:v>10.199999999999999</c:v>
                </c:pt>
                <c:pt idx="4">
                  <c:v>8.75</c:v>
                </c:pt>
              </c:numCache>
            </c:numRef>
          </c:val>
          <c:extLst>
            <c:ext xmlns:c16="http://schemas.microsoft.com/office/drawing/2014/chart" uri="{C3380CC4-5D6E-409C-BE32-E72D297353CC}">
              <c16:uniqueId val="{00000001-D280-44E0-B348-0B96E7FC8987}"/>
            </c:ext>
          </c:extLst>
        </c:ser>
        <c:dLbls>
          <c:showLegendKey val="0"/>
          <c:showVal val="0"/>
          <c:showCatName val="0"/>
          <c:showSerName val="0"/>
          <c:showPercent val="0"/>
          <c:showBubbleSize val="0"/>
        </c:dLbls>
        <c:gapWidth val="250"/>
        <c:overlap val="100"/>
        <c:axId val="213622144"/>
        <c:axId val="21362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0.15</c:v>
                </c:pt>
                <c:pt idx="1">
                  <c:v>-0.13</c:v>
                </c:pt>
                <c:pt idx="2">
                  <c:v>-1.75</c:v>
                </c:pt>
                <c:pt idx="3">
                  <c:v>-3.4</c:v>
                </c:pt>
                <c:pt idx="4">
                  <c:v>-1.76</c:v>
                </c:pt>
              </c:numCache>
            </c:numRef>
          </c:val>
          <c:smooth val="0"/>
          <c:extLst>
            <c:ext xmlns:c16="http://schemas.microsoft.com/office/drawing/2014/chart" uri="{C3380CC4-5D6E-409C-BE32-E72D297353CC}">
              <c16:uniqueId val="{00000002-D280-44E0-B348-0B96E7FC8987}"/>
            </c:ext>
          </c:extLst>
        </c:ser>
        <c:dLbls>
          <c:showLegendKey val="0"/>
          <c:showVal val="0"/>
          <c:showCatName val="0"/>
          <c:showSerName val="0"/>
          <c:showPercent val="0"/>
          <c:showBubbleSize val="0"/>
        </c:dLbls>
        <c:marker val="1"/>
        <c:smooth val="0"/>
        <c:axId val="213622144"/>
        <c:axId val="213624320"/>
      </c:lineChart>
      <c:catAx>
        <c:axId val="2136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624320"/>
        <c:crosses val="autoZero"/>
        <c:auto val="1"/>
        <c:lblAlgn val="ctr"/>
        <c:lblOffset val="100"/>
        <c:tickLblSkip val="1"/>
        <c:tickMarkSkip val="1"/>
        <c:noMultiLvlLbl val="0"/>
      </c:catAx>
      <c:valAx>
        <c:axId val="21362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6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67-48F0-8058-4440202040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67-48F0-8058-4440202040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67-48F0-8058-4440202040A6}"/>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7.0000000000000007E-2</c:v>
                </c:pt>
                <c:pt idx="4">
                  <c:v>#N/A</c:v>
                </c:pt>
                <c:pt idx="5">
                  <c:v>7.0000000000000007E-2</c:v>
                </c:pt>
                <c:pt idx="6">
                  <c:v>#N/A</c:v>
                </c:pt>
                <c:pt idx="7">
                  <c:v>0.03</c:v>
                </c:pt>
                <c:pt idx="8">
                  <c:v>#N/A</c:v>
                </c:pt>
                <c:pt idx="9">
                  <c:v>0.09</c:v>
                </c:pt>
              </c:numCache>
            </c:numRef>
          </c:val>
          <c:extLst>
            <c:ext xmlns:c16="http://schemas.microsoft.com/office/drawing/2014/chart" uri="{C3380CC4-5D6E-409C-BE32-E72D297353CC}">
              <c16:uniqueId val="{00000003-8467-48F0-8058-4440202040A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0.1</c:v>
                </c:pt>
                <c:pt idx="4">
                  <c:v>#N/A</c:v>
                </c:pt>
                <c:pt idx="5">
                  <c:v>0.09</c:v>
                </c:pt>
                <c:pt idx="6">
                  <c:v>#N/A</c:v>
                </c:pt>
                <c:pt idx="7">
                  <c:v>0.09</c:v>
                </c:pt>
                <c:pt idx="8">
                  <c:v>#N/A</c:v>
                </c:pt>
                <c:pt idx="9">
                  <c:v>0.1</c:v>
                </c:pt>
              </c:numCache>
            </c:numRef>
          </c:val>
          <c:extLst>
            <c:ext xmlns:c16="http://schemas.microsoft.com/office/drawing/2014/chart" uri="{C3380CC4-5D6E-409C-BE32-E72D297353CC}">
              <c16:uniqueId val="{00000004-8467-48F0-8058-4440202040A6}"/>
            </c:ext>
          </c:extLst>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0.13</c:v>
                </c:pt>
                <c:pt idx="4">
                  <c:v>#N/A</c:v>
                </c:pt>
                <c:pt idx="5">
                  <c:v>0.13</c:v>
                </c:pt>
                <c:pt idx="6">
                  <c:v>#N/A</c:v>
                </c:pt>
                <c:pt idx="7">
                  <c:v>0.13</c:v>
                </c:pt>
                <c:pt idx="8">
                  <c:v>#N/A</c:v>
                </c:pt>
                <c:pt idx="9">
                  <c:v>0.13</c:v>
                </c:pt>
              </c:numCache>
            </c:numRef>
          </c:val>
          <c:extLst>
            <c:ext xmlns:c16="http://schemas.microsoft.com/office/drawing/2014/chart" uri="{C3380CC4-5D6E-409C-BE32-E72D297353CC}">
              <c16:uniqueId val="{00000005-8467-48F0-8058-4440202040A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0.49</c:v>
                </c:pt>
                <c:pt idx="2">
                  <c:v>#N/A</c:v>
                </c:pt>
                <c:pt idx="3">
                  <c:v>0.85</c:v>
                </c:pt>
                <c:pt idx="4">
                  <c:v>#N/A</c:v>
                </c:pt>
                <c:pt idx="5">
                  <c:v>0.53</c:v>
                </c:pt>
                <c:pt idx="6">
                  <c:v>#N/A</c:v>
                </c:pt>
                <c:pt idx="7">
                  <c:v>1.08</c:v>
                </c:pt>
                <c:pt idx="8">
                  <c:v>#N/A</c:v>
                </c:pt>
                <c:pt idx="9">
                  <c:v>0.75</c:v>
                </c:pt>
              </c:numCache>
            </c:numRef>
          </c:val>
          <c:extLst>
            <c:ext xmlns:c16="http://schemas.microsoft.com/office/drawing/2014/chart" uri="{C3380CC4-5D6E-409C-BE32-E72D297353CC}">
              <c16:uniqueId val="{00000006-8467-48F0-8058-4440202040A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3.47</c:v>
                </c:pt>
                <c:pt idx="2">
                  <c:v>#N/A</c:v>
                </c:pt>
                <c:pt idx="3">
                  <c:v>3.26</c:v>
                </c:pt>
                <c:pt idx="4">
                  <c:v>#N/A</c:v>
                </c:pt>
                <c:pt idx="5">
                  <c:v>2.97</c:v>
                </c:pt>
                <c:pt idx="6">
                  <c:v>#N/A</c:v>
                </c:pt>
                <c:pt idx="7">
                  <c:v>2.41</c:v>
                </c:pt>
                <c:pt idx="8">
                  <c:v>#N/A</c:v>
                </c:pt>
                <c:pt idx="9">
                  <c:v>2.09</c:v>
                </c:pt>
              </c:numCache>
            </c:numRef>
          </c:val>
          <c:extLst>
            <c:ext xmlns:c16="http://schemas.microsoft.com/office/drawing/2014/chart" uri="{C3380CC4-5D6E-409C-BE32-E72D297353CC}">
              <c16:uniqueId val="{00000007-8467-48F0-8058-4440202040A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4.51</c:v>
                </c:pt>
                <c:pt idx="2">
                  <c:v>#N/A</c:v>
                </c:pt>
                <c:pt idx="3">
                  <c:v>5.05</c:v>
                </c:pt>
                <c:pt idx="4">
                  <c:v>#N/A</c:v>
                </c:pt>
                <c:pt idx="5">
                  <c:v>5.47</c:v>
                </c:pt>
                <c:pt idx="6">
                  <c:v>#N/A</c:v>
                </c:pt>
                <c:pt idx="7">
                  <c:v>5.48</c:v>
                </c:pt>
                <c:pt idx="8">
                  <c:v>#N/A</c:v>
                </c:pt>
                <c:pt idx="9">
                  <c:v>6.26</c:v>
                </c:pt>
              </c:numCache>
            </c:numRef>
          </c:val>
          <c:extLst>
            <c:ext xmlns:c16="http://schemas.microsoft.com/office/drawing/2014/chart" uri="{C3380CC4-5D6E-409C-BE32-E72D297353CC}">
              <c16:uniqueId val="{00000008-8467-48F0-8058-4440202040A6}"/>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0.54</c:v>
                </c:pt>
                <c:pt idx="1">
                  <c:v>#N/A</c:v>
                </c:pt>
                <c:pt idx="2">
                  <c:v>1.39</c:v>
                </c:pt>
                <c:pt idx="3">
                  <c:v>#N/A</c:v>
                </c:pt>
                <c:pt idx="4">
                  <c:v>1.19</c:v>
                </c:pt>
                <c:pt idx="5">
                  <c:v>#N/A</c:v>
                </c:pt>
                <c:pt idx="6">
                  <c:v>1.7</c:v>
                </c:pt>
                <c:pt idx="7">
                  <c:v>#N/A</c:v>
                </c:pt>
                <c:pt idx="8">
                  <c:v>0.79</c:v>
                </c:pt>
                <c:pt idx="9">
                  <c:v>#N/A</c:v>
                </c:pt>
              </c:numCache>
            </c:numRef>
          </c:val>
          <c:extLst>
            <c:ext xmlns:c16="http://schemas.microsoft.com/office/drawing/2014/chart" uri="{C3380CC4-5D6E-409C-BE32-E72D297353CC}">
              <c16:uniqueId val="{00000009-8467-48F0-8058-4440202040A6}"/>
            </c:ext>
          </c:extLst>
        </c:ser>
        <c:dLbls>
          <c:showLegendKey val="0"/>
          <c:showVal val="0"/>
          <c:showCatName val="0"/>
          <c:showSerName val="0"/>
          <c:showPercent val="0"/>
          <c:showBubbleSize val="0"/>
        </c:dLbls>
        <c:gapWidth val="150"/>
        <c:overlap val="100"/>
        <c:axId val="214062976"/>
        <c:axId val="214064512"/>
      </c:barChart>
      <c:catAx>
        <c:axId val="21406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064512"/>
        <c:crosses val="autoZero"/>
        <c:auto val="1"/>
        <c:lblAlgn val="ctr"/>
        <c:lblOffset val="100"/>
        <c:tickLblSkip val="1"/>
        <c:tickMarkSkip val="1"/>
        <c:noMultiLvlLbl val="0"/>
      </c:catAx>
      <c:valAx>
        <c:axId val="21406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06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1050</c:v>
                </c:pt>
                <c:pt idx="5">
                  <c:v>1067</c:v>
                </c:pt>
                <c:pt idx="8">
                  <c:v>1043</c:v>
                </c:pt>
                <c:pt idx="11">
                  <c:v>1018</c:v>
                </c:pt>
                <c:pt idx="14">
                  <c:v>961</c:v>
                </c:pt>
              </c:numCache>
            </c:numRef>
          </c:val>
          <c:extLst>
            <c:ext xmlns:c16="http://schemas.microsoft.com/office/drawing/2014/chart" uri="{C3380CC4-5D6E-409C-BE32-E72D297353CC}">
              <c16:uniqueId val="{00000000-74B6-4AEC-862A-38CADF0565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B6-4AEC-862A-38CADF0565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14</c:v>
                </c:pt>
                <c:pt idx="6">
                  <c:v>13</c:v>
                </c:pt>
                <c:pt idx="9">
                  <c:v>10</c:v>
                </c:pt>
                <c:pt idx="12">
                  <c:v>7</c:v>
                </c:pt>
              </c:numCache>
            </c:numRef>
          </c:val>
          <c:extLst>
            <c:ext xmlns:c16="http://schemas.microsoft.com/office/drawing/2014/chart" uri="{C3380CC4-5D6E-409C-BE32-E72D297353CC}">
              <c16:uniqueId val="{00000002-74B6-4AEC-862A-38CADF0565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86</c:v>
                </c:pt>
                <c:pt idx="3">
                  <c:v>87</c:v>
                </c:pt>
                <c:pt idx="6">
                  <c:v>123</c:v>
                </c:pt>
                <c:pt idx="9">
                  <c:v>172</c:v>
                </c:pt>
                <c:pt idx="12">
                  <c:v>117</c:v>
                </c:pt>
              </c:numCache>
            </c:numRef>
          </c:val>
          <c:extLst>
            <c:ext xmlns:c16="http://schemas.microsoft.com/office/drawing/2014/chart" uri="{C3380CC4-5D6E-409C-BE32-E72D297353CC}">
              <c16:uniqueId val="{00000003-74B6-4AEC-862A-38CADF0565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370</c:v>
                </c:pt>
                <c:pt idx="3">
                  <c:v>465</c:v>
                </c:pt>
                <c:pt idx="6">
                  <c:v>456</c:v>
                </c:pt>
                <c:pt idx="9">
                  <c:v>417</c:v>
                </c:pt>
                <c:pt idx="12">
                  <c:v>382</c:v>
                </c:pt>
              </c:numCache>
            </c:numRef>
          </c:val>
          <c:extLst>
            <c:ext xmlns:c16="http://schemas.microsoft.com/office/drawing/2014/chart" uri="{C3380CC4-5D6E-409C-BE32-E72D297353CC}">
              <c16:uniqueId val="{00000004-74B6-4AEC-862A-38CADF0565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B6-4AEC-862A-38CADF0565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B6-4AEC-862A-38CADF0565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1029</c:v>
                </c:pt>
                <c:pt idx="3">
                  <c:v>1042</c:v>
                </c:pt>
                <c:pt idx="6">
                  <c:v>1038</c:v>
                </c:pt>
                <c:pt idx="9">
                  <c:v>1050</c:v>
                </c:pt>
                <c:pt idx="12">
                  <c:v>1192</c:v>
                </c:pt>
              </c:numCache>
            </c:numRef>
          </c:val>
          <c:extLst>
            <c:ext xmlns:c16="http://schemas.microsoft.com/office/drawing/2014/chart" uri="{C3380CC4-5D6E-409C-BE32-E72D297353CC}">
              <c16:uniqueId val="{00000007-74B6-4AEC-862A-38CADF056587}"/>
            </c:ext>
          </c:extLst>
        </c:ser>
        <c:dLbls>
          <c:showLegendKey val="0"/>
          <c:showVal val="0"/>
          <c:showCatName val="0"/>
          <c:showSerName val="0"/>
          <c:showPercent val="0"/>
          <c:showBubbleSize val="0"/>
        </c:dLbls>
        <c:gapWidth val="100"/>
        <c:overlap val="100"/>
        <c:axId val="214332544"/>
        <c:axId val="21433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452</c:v>
                </c:pt>
                <c:pt idx="2">
                  <c:v>#N/A</c:v>
                </c:pt>
                <c:pt idx="3">
                  <c:v>#N/A</c:v>
                </c:pt>
                <c:pt idx="4">
                  <c:v>541</c:v>
                </c:pt>
                <c:pt idx="5">
                  <c:v>#N/A</c:v>
                </c:pt>
                <c:pt idx="6">
                  <c:v>#N/A</c:v>
                </c:pt>
                <c:pt idx="7">
                  <c:v>587</c:v>
                </c:pt>
                <c:pt idx="8">
                  <c:v>#N/A</c:v>
                </c:pt>
                <c:pt idx="9">
                  <c:v>#N/A</c:v>
                </c:pt>
                <c:pt idx="10">
                  <c:v>631</c:v>
                </c:pt>
                <c:pt idx="11">
                  <c:v>#N/A</c:v>
                </c:pt>
                <c:pt idx="12">
                  <c:v>#N/A</c:v>
                </c:pt>
                <c:pt idx="13">
                  <c:v>737</c:v>
                </c:pt>
                <c:pt idx="14">
                  <c:v>#N/A</c:v>
                </c:pt>
              </c:numCache>
            </c:numRef>
          </c:val>
          <c:smooth val="0"/>
          <c:extLst>
            <c:ext xmlns:c16="http://schemas.microsoft.com/office/drawing/2014/chart" uri="{C3380CC4-5D6E-409C-BE32-E72D297353CC}">
              <c16:uniqueId val="{00000008-74B6-4AEC-862A-38CADF056587}"/>
            </c:ext>
          </c:extLst>
        </c:ser>
        <c:dLbls>
          <c:showLegendKey val="0"/>
          <c:showVal val="0"/>
          <c:showCatName val="0"/>
          <c:showSerName val="0"/>
          <c:showPercent val="0"/>
          <c:showBubbleSize val="0"/>
        </c:dLbls>
        <c:marker val="1"/>
        <c:smooth val="0"/>
        <c:axId val="214332544"/>
        <c:axId val="214334464"/>
      </c:lineChart>
      <c:catAx>
        <c:axId val="21433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334464"/>
        <c:crosses val="autoZero"/>
        <c:auto val="1"/>
        <c:lblAlgn val="ctr"/>
        <c:lblOffset val="100"/>
        <c:tickLblSkip val="1"/>
        <c:tickMarkSkip val="1"/>
        <c:noMultiLvlLbl val="0"/>
      </c:catAx>
      <c:valAx>
        <c:axId val="21433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33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10456</c:v>
                </c:pt>
                <c:pt idx="5">
                  <c:v>10738</c:v>
                </c:pt>
                <c:pt idx="8">
                  <c:v>10586</c:v>
                </c:pt>
                <c:pt idx="11">
                  <c:v>11164</c:v>
                </c:pt>
                <c:pt idx="14">
                  <c:v>10800</c:v>
                </c:pt>
              </c:numCache>
            </c:numRef>
          </c:val>
          <c:extLst>
            <c:ext xmlns:c16="http://schemas.microsoft.com/office/drawing/2014/chart" uri="{C3380CC4-5D6E-409C-BE32-E72D297353CC}">
              <c16:uniqueId val="{00000000-4419-48E7-81C3-E2CA6CF697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1114</c:v>
                </c:pt>
                <c:pt idx="5">
                  <c:v>1109</c:v>
                </c:pt>
                <c:pt idx="8">
                  <c:v>1105</c:v>
                </c:pt>
                <c:pt idx="11">
                  <c:v>1169</c:v>
                </c:pt>
                <c:pt idx="14">
                  <c:v>1188</c:v>
                </c:pt>
              </c:numCache>
            </c:numRef>
          </c:val>
          <c:extLst>
            <c:ext xmlns:c16="http://schemas.microsoft.com/office/drawing/2014/chart" uri="{C3380CC4-5D6E-409C-BE32-E72D297353CC}">
              <c16:uniqueId val="{00000001-4419-48E7-81C3-E2CA6CF697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2914</c:v>
                </c:pt>
                <c:pt idx="5">
                  <c:v>2696</c:v>
                </c:pt>
                <c:pt idx="8">
                  <c:v>2298</c:v>
                </c:pt>
                <c:pt idx="11">
                  <c:v>1734</c:v>
                </c:pt>
                <c:pt idx="14">
                  <c:v>1406</c:v>
                </c:pt>
              </c:numCache>
            </c:numRef>
          </c:val>
          <c:extLst>
            <c:ext xmlns:c16="http://schemas.microsoft.com/office/drawing/2014/chart" uri="{C3380CC4-5D6E-409C-BE32-E72D297353CC}">
              <c16:uniqueId val="{00000002-4419-48E7-81C3-E2CA6CF697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19-48E7-81C3-E2CA6CF697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19-48E7-81C3-E2CA6CF697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19-48E7-81C3-E2CA6CF697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1435</c:v>
                </c:pt>
                <c:pt idx="3">
                  <c:v>1336</c:v>
                </c:pt>
                <c:pt idx="6">
                  <c:v>1275</c:v>
                </c:pt>
                <c:pt idx="9">
                  <c:v>1234</c:v>
                </c:pt>
                <c:pt idx="12">
                  <c:v>1134</c:v>
                </c:pt>
              </c:numCache>
            </c:numRef>
          </c:val>
          <c:extLst>
            <c:ext xmlns:c16="http://schemas.microsoft.com/office/drawing/2014/chart" uri="{C3380CC4-5D6E-409C-BE32-E72D297353CC}">
              <c16:uniqueId val="{00000006-4419-48E7-81C3-E2CA6CF697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1500</c:v>
                </c:pt>
                <c:pt idx="3">
                  <c:v>1390</c:v>
                </c:pt>
                <c:pt idx="6">
                  <c:v>1318</c:v>
                </c:pt>
                <c:pt idx="9">
                  <c:v>1152</c:v>
                </c:pt>
                <c:pt idx="12">
                  <c:v>1087</c:v>
                </c:pt>
              </c:numCache>
            </c:numRef>
          </c:val>
          <c:extLst>
            <c:ext xmlns:c16="http://schemas.microsoft.com/office/drawing/2014/chart" uri="{C3380CC4-5D6E-409C-BE32-E72D297353CC}">
              <c16:uniqueId val="{00000007-4419-48E7-81C3-E2CA6CF697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3414</c:v>
                </c:pt>
                <c:pt idx="3">
                  <c:v>3349</c:v>
                </c:pt>
                <c:pt idx="6">
                  <c:v>3215</c:v>
                </c:pt>
                <c:pt idx="9">
                  <c:v>2944</c:v>
                </c:pt>
                <c:pt idx="12">
                  <c:v>2589</c:v>
                </c:pt>
              </c:numCache>
            </c:numRef>
          </c:val>
          <c:extLst>
            <c:ext xmlns:c16="http://schemas.microsoft.com/office/drawing/2014/chart" uri="{C3380CC4-5D6E-409C-BE32-E72D297353CC}">
              <c16:uniqueId val="{00000008-4419-48E7-81C3-E2CA6CF697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120</c:v>
                </c:pt>
                <c:pt idx="3">
                  <c:v>78</c:v>
                </c:pt>
                <c:pt idx="6">
                  <c:v>56</c:v>
                </c:pt>
                <c:pt idx="9">
                  <c:v>43</c:v>
                </c:pt>
                <c:pt idx="12">
                  <c:v>45</c:v>
                </c:pt>
              </c:numCache>
            </c:numRef>
          </c:val>
          <c:extLst>
            <c:ext xmlns:c16="http://schemas.microsoft.com/office/drawing/2014/chart" uri="{C3380CC4-5D6E-409C-BE32-E72D297353CC}">
              <c16:uniqueId val="{00000009-4419-48E7-81C3-E2CA6CF697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10105</c:v>
                </c:pt>
                <c:pt idx="3">
                  <c:v>10672</c:v>
                </c:pt>
                <c:pt idx="6">
                  <c:v>11401</c:v>
                </c:pt>
                <c:pt idx="9">
                  <c:v>12344</c:v>
                </c:pt>
                <c:pt idx="12">
                  <c:v>13860</c:v>
                </c:pt>
              </c:numCache>
            </c:numRef>
          </c:val>
          <c:extLst>
            <c:ext xmlns:c16="http://schemas.microsoft.com/office/drawing/2014/chart" uri="{C3380CC4-5D6E-409C-BE32-E72D297353CC}">
              <c16:uniqueId val="{0000000A-4419-48E7-81C3-E2CA6CF697BD}"/>
            </c:ext>
          </c:extLst>
        </c:ser>
        <c:dLbls>
          <c:showLegendKey val="0"/>
          <c:showVal val="0"/>
          <c:showCatName val="0"/>
          <c:showSerName val="0"/>
          <c:showPercent val="0"/>
          <c:showBubbleSize val="0"/>
        </c:dLbls>
        <c:gapWidth val="100"/>
        <c:overlap val="100"/>
        <c:axId val="160832512"/>
        <c:axId val="16084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2090</c:v>
                </c:pt>
                <c:pt idx="2">
                  <c:v>#N/A</c:v>
                </c:pt>
                <c:pt idx="3">
                  <c:v>#N/A</c:v>
                </c:pt>
                <c:pt idx="4">
                  <c:v>2282</c:v>
                </c:pt>
                <c:pt idx="5">
                  <c:v>#N/A</c:v>
                </c:pt>
                <c:pt idx="6">
                  <c:v>#N/A</c:v>
                </c:pt>
                <c:pt idx="7">
                  <c:v>3276</c:v>
                </c:pt>
                <c:pt idx="8">
                  <c:v>#N/A</c:v>
                </c:pt>
                <c:pt idx="9">
                  <c:v>#N/A</c:v>
                </c:pt>
                <c:pt idx="10">
                  <c:v>3650</c:v>
                </c:pt>
                <c:pt idx="11">
                  <c:v>#N/A</c:v>
                </c:pt>
                <c:pt idx="12">
                  <c:v>#N/A</c:v>
                </c:pt>
                <c:pt idx="13">
                  <c:v>5320</c:v>
                </c:pt>
                <c:pt idx="14">
                  <c:v>#N/A</c:v>
                </c:pt>
              </c:numCache>
            </c:numRef>
          </c:val>
          <c:smooth val="0"/>
          <c:extLst>
            <c:ext xmlns:c16="http://schemas.microsoft.com/office/drawing/2014/chart" uri="{C3380CC4-5D6E-409C-BE32-E72D297353CC}">
              <c16:uniqueId val="{0000000B-4419-48E7-81C3-E2CA6CF697BD}"/>
            </c:ext>
          </c:extLst>
        </c:ser>
        <c:dLbls>
          <c:showLegendKey val="0"/>
          <c:showVal val="0"/>
          <c:showCatName val="0"/>
          <c:showSerName val="0"/>
          <c:showPercent val="0"/>
          <c:showBubbleSize val="0"/>
        </c:dLbls>
        <c:marker val="1"/>
        <c:smooth val="0"/>
        <c:axId val="160832512"/>
        <c:axId val="160846976"/>
      </c:lineChart>
      <c:catAx>
        <c:axId val="1608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846976"/>
        <c:crosses val="autoZero"/>
        <c:auto val="1"/>
        <c:lblAlgn val="ctr"/>
        <c:lblOffset val="100"/>
        <c:tickLblSkip val="1"/>
        <c:tickMarkSkip val="1"/>
        <c:noMultiLvlLbl val="0"/>
      </c:catAx>
      <c:valAx>
        <c:axId val="16084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8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908</c:v>
                </c:pt>
                <c:pt idx="1">
                  <c:v>708</c:v>
                </c:pt>
                <c:pt idx="2">
                  <c:v>608</c:v>
                </c:pt>
              </c:numCache>
            </c:numRef>
          </c:val>
          <c:extLst>
            <c:ext xmlns:c16="http://schemas.microsoft.com/office/drawing/2014/chart" uri="{C3380CC4-5D6E-409C-BE32-E72D297353CC}">
              <c16:uniqueId val="{00000000-79AC-4AD2-8EBC-A0F0DCBCA8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376</c:v>
                </c:pt>
                <c:pt idx="1">
                  <c:v>181</c:v>
                </c:pt>
                <c:pt idx="2">
                  <c:v>158</c:v>
                </c:pt>
              </c:numCache>
            </c:numRef>
          </c:val>
          <c:extLst>
            <c:ext xmlns:c16="http://schemas.microsoft.com/office/drawing/2014/chart" uri="{C3380CC4-5D6E-409C-BE32-E72D297353CC}">
              <c16:uniqueId val="{00000001-79AC-4AD2-8EBC-A0F0DCBCA8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846</c:v>
                </c:pt>
                <c:pt idx="1">
                  <c:v>661</c:v>
                </c:pt>
                <c:pt idx="2">
                  <c:v>452</c:v>
                </c:pt>
              </c:numCache>
            </c:numRef>
          </c:val>
          <c:extLst>
            <c:ext xmlns:c16="http://schemas.microsoft.com/office/drawing/2014/chart" uri="{C3380CC4-5D6E-409C-BE32-E72D297353CC}">
              <c16:uniqueId val="{00000002-79AC-4AD2-8EBC-A0F0DCBCA880}"/>
            </c:ext>
          </c:extLst>
        </c:ser>
        <c:dLbls>
          <c:showLegendKey val="0"/>
          <c:showVal val="0"/>
          <c:showCatName val="0"/>
          <c:showSerName val="0"/>
          <c:showPercent val="0"/>
          <c:showBubbleSize val="0"/>
        </c:dLbls>
        <c:gapWidth val="120"/>
        <c:overlap val="100"/>
        <c:axId val="214852352"/>
        <c:axId val="214853888"/>
      </c:barChart>
      <c:catAx>
        <c:axId val="21485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4853888"/>
        <c:crosses val="autoZero"/>
        <c:auto val="1"/>
        <c:lblAlgn val="ctr"/>
        <c:lblOffset val="100"/>
        <c:tickLblSkip val="1"/>
        <c:tickMarkSkip val="1"/>
        <c:noMultiLvlLbl val="0"/>
      </c:catAx>
      <c:valAx>
        <c:axId val="214853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485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{D00B4F91-74DF-4BA5-B916-9FFB2267100B}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FAC-4434-97FA-18C2FCB78A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{EFE0045A-BE5B-4391-853F-E033F740AB46}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AC-4434-97FA-18C2FCB78A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{F4F064BA-F0D9-4214-939D-452C75EB14AD}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AC-4434-97FA-18C2FCB78A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{DB7E6BCF-1A70-4C15-8E25-D9A92C392343}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AC-4434-97FA-18C2FCB78A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{A798D33D-48BC-4123-A254-01F32FB3BDF6}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AC-4434-97FA-18C2FCB78A1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{FE927F0A-89E0-4788-BC57-9EFC050BF205}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FAC-4434-97FA-18C2FCB78A13}"/>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{485D183D-EAF9-486B-B489-BA2217E89459}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FAC-4434-97FA-18C2FCB78A13}"/>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{2D1598F6-9B64-4BBA-812F-1D3B30173762}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FAC-4434-97FA-18C2FCB78A13}"/>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{F28F803C-7459-4242-89D3-8B840B73D180}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FAC-4434-97FA-18C2FCB78A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47.7</c:v>
                </c:pt>
                <c:pt idx="24">
                  <c:v>48.2</c:v>
                </c:pt>
                <c:pt idx="32">
                  <c:v>47.2</c:v>
                </c:pt>
              </c:numCache>
            </c:numRef>
          </c:xVal>
          <c:yVal>
            <c:numRef>
              <c:f>公会計指標分析・財政指標組合せ分析表!$BP$51:$DC$51</c:f>
              <c:numCache>
                <c:formatCode>#,##0.0;"▲ "#,##0.0</c:formatCode>
                <c:ptCount val="40"/>
                <c:pt idx="16">
                  <c:v>55.4</c:v>
                </c:pt>
                <c:pt idx="24">
                  <c:v>60.7</c:v>
                </c:pt>
                <c:pt idx="32">
                  <c:v>87.6</c:v>
                </c:pt>
              </c:numCache>
            </c:numRef>
          </c:yVal>
          <c:smooth val="0"/>
          <c:extLst>
            <c:ext xmlns:c16="http://schemas.microsoft.com/office/drawing/2014/chart" uri="{C3380CC4-5D6E-409C-BE32-E72D297353CC}">
              <c16:uniqueId val="{00000009-0FAC-4434-97FA-18C2FCB78A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{750CB4FC-8492-4FF2-BFC1-CCD962576697}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FAC-4434-97FA-18C2FCB78A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{F750B2F4-34A8-499B-B82F-B3220B2A5147}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AC-4434-97FA-18C2FCB78A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{F22184E0-B6D0-4943-ABF9-0CD2DE6EC770}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AC-4434-97FA-18C2FCB78A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{12CF8906-EA79-468A-A4D8-FE04E422C690}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AC-4434-97FA-18C2FCB78A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{00C5619A-0D39-44D1-BDEB-BE66B14C8112}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AC-4434-97FA-18C2FCB78A1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{BA491911-ED49-4B84-BFB0-900524FCB62F}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FAC-4434-97FA-18C2FCB78A1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{C61E746C-1188-488C-8643-87D3E329184D}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FAC-4434-97FA-18C2FCB78A1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{3FE2F1D2-6518-41C9-9DDB-9A597C63690A}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FAC-4434-97FA-18C2FCB78A1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{8710B4CC-2267-41DF-8018-E4935FB7CD42}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FAC-4434-97FA-18C2FCB78A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0FAC-4434-97FA-18C2FCB78A13}"/>
            </c:ext>
          </c:extLst>
        </c:ser>
        <c:dLbls>
          <c:showLegendKey val="0"/>
          <c:showVal val="1"/>
          <c:showCatName val="0"/>
          <c:showSerName val="0"/>
          <c:showPercent val="0"/>
          <c:showBubbleSize val="0"/>
        </c:dLbls>
        <c:axId val="46179840"/>
        <c:axId val="46181760"/>
      </c:scatterChart>
      <c:valAx>
        <c:axId val="46179840"/>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143949471140149E-2"/>
                  <c:y val="-5.3134720225329425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{D01A6DD4-0C6F-44C9-9026-44ED1B6040C2}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D0-4CA9-9DC9-1049545584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{140A10C5-D9E5-4982-B0FA-E8B0198BB68A}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D0-4CA9-9DC9-1049545584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{18322138-FBFC-46B9-8AEA-3668853FE485}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D0-4CA9-9DC9-1049545584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{E8E1B7E0-013D-4207-B8D3-3A73315C3AA2}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D0-4CA9-9DC9-1049545584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{87EF52BC-5666-40F4-8A64-61B2D169A568}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D0-4CA9-9DC9-1049545584F4}"/>
                </c:ext>
              </c:extLst>
            </c:dLbl>
            <c:dLbl>
              <c:idx val="8"/>
              <c:layout>
                <c:manualLayout>
                  <c:x val="-2.7252033767081182E-2"/>
                  <c:y val="-7.169857395025847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{8094C8A8-24D3-4B9E-9949-DA9BEF1A8C02}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D0-4CA9-9DC9-1049545584F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{D643C55A-E491-4CFB-A26F-2AE3065877B7}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D0-4CA9-9DC9-1049545584F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{B7B9437F-93F1-4FA5-A6B6-D62962FFD083}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D0-4CA9-9DC9-1049545584F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{0C69F06A-5806-478F-AA85-1111880E742B}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D0-4CA9-9DC9-1049545584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8.3000000000000007</c:v>
                </c:pt>
                <c:pt idx="16">
                  <c:v>8.9</c:v>
                </c:pt>
                <c:pt idx="24">
                  <c:v>9.8000000000000007</c:v>
                </c:pt>
                <c:pt idx="32">
                  <c:v>10.8</c:v>
                </c:pt>
              </c:numCache>
            </c:numRef>
          </c:xVal>
          <c:yVal>
            <c:numRef>
              <c:f>公会計指標分析・財政指標組合せ分析表!$BP$73:$DC$73</c:f>
              <c:numCache>
                <c:formatCode>#,##0.0;"▲ "#,##0.0</c:formatCode>
                <c:ptCount val="40"/>
                <c:pt idx="0">
                  <c:v>36.200000000000003</c:v>
                </c:pt>
                <c:pt idx="8">
                  <c:v>38.6</c:v>
                </c:pt>
                <c:pt idx="16">
                  <c:v>55.4</c:v>
                </c:pt>
                <c:pt idx="24">
                  <c:v>60.7</c:v>
                </c:pt>
                <c:pt idx="32">
                  <c:v>87.6</c:v>
                </c:pt>
              </c:numCache>
            </c:numRef>
          </c:yVal>
          <c:smooth val="0"/>
          <c:extLst>
            <c:ext xmlns:c16="http://schemas.microsoft.com/office/drawing/2014/chart" uri="{C3380CC4-5D6E-409C-BE32-E72D297353CC}">
              <c16:uniqueId val="{00000009-5AD0-4CA9-9DC9-1049545584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{3F9585D3-5C0B-46D3-9BB3-DAACF8816B1D}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D0-4CA9-9DC9-1049545584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{F8C977E7-4D75-4A2F-9CDC-ECA7873FD746}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D0-4CA9-9DC9-1049545584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{0CD7104D-DC0C-45B8-BF74-57A125A51029}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D0-4CA9-9DC9-1049545584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{2C2674E4-B8AB-41E2-A001-CD78D4C8E0BE}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D0-4CA9-9DC9-1049545584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{15740062-FC77-4FD0-9936-BE725562857A}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D0-4CA9-9DC9-1049545584F4}"/>
                </c:ext>
              </c:extLst>
            </c:dLbl>
            <c:dLbl>
              <c:idx val="8"/>
              <c:layout>
                <c:manualLayout>
                  <c:x val="-3.1697991619110633E-2"/>
                  <c:y val="-5.54614095281411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{1EE483A0-4A1B-47BF-BE5F-7B227A903DC8}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D0-4CA9-9DC9-1049545584F4}"/>
                </c:ext>
              </c:extLst>
            </c:dLbl>
            <c:dLbl>
              <c:idx val="16"/>
              <c:layout>
                <c:manualLayout>
                  <c:x val="-4.5160355153971272E-2"/>
                  <c:y val="-7.049370268106118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{79AB9BF1-5133-4E5A-B633-355E4EFDFC75}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D0-4CA9-9DC9-1049545584F4}"/>
                </c:ext>
              </c:extLst>
            </c:dLbl>
            <c:dLbl>
              <c:idx val="24"/>
              <c:layout>
                <c:manualLayout>
                  <c:x val="-1.8235628084249993E-2"/>
                  <c:y val="-7.31459264186006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{AE342A6D-56D6-43D6-B2ED-A4163117C46E}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D0-4CA9-9DC9-1049545584F4}"/>
                </c:ext>
              </c:extLst>
            </c:dLbl>
            <c:dLbl>
              <c:idx val="32"/>
              <c:layout>
                <c:manualLayout>
                  <c:x val="-3.1697991619110633E-2"/>
                  <c:y val="-5.056572096715749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{07433ACC-2E69-4FFC-84F3-39E5986F8B27}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D0-4CA9-9DC9-1049545584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5AD0-4CA9-9DC9-1049545584F4}"/>
            </c:ext>
          </c:extLst>
        </c:ser>
        <c:dLbls>
          <c:showLegendKey val="0"/>
          <c:showVal val="1"/>
          <c:showCatName val="0"/>
          <c:showSerName val="0"/>
          <c:showPercent val="0"/>
          <c:showBubbleSize val="0"/>
        </c:dLbls>
        <c:axId val="84219776"/>
        <c:axId val="84234240"/>
      </c:scatterChart>
      <c:valAx>
        <c:axId val="84219776"/>
        <c:scaling>
          <c:orientation val="minMax"/>
          <c:max val="11.2"/>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実質公債費比率（分子）の構造について、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737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は、元利償還金の上昇が見込まれていることから、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必要最低限の起債発行に努め、交付税算入のない起債発行はできる限り発行しないなど、公債費の適正化により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実質公債費比率の低下に努めてまいりたい。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減災基金のうち、満期一括償還地方債の償還財源として積み立てた額はない。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将来負担比率（分子）の構造について、</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5,320</a:t>
          </a:r>
          <a:r>
            <a:rPr lang="ja-JP" altLang="ja-JP" sz="1100">
              <a:solidFill>
                <a:schemeClr val="dk1"/>
              </a:solidFill>
              <a:effectLst/>
              <a:latin typeface="+mn-lt"/>
              <a:ea typeface="+mn-ea"/>
              <a:cs typeface="+mn-cs"/>
            </a:rPr>
            <a:t>百万円と</a:t>
          </a:r>
          <a:r>
            <a:rPr lang="ja-JP" altLang="en-US" sz="1100">
              <a:solidFill>
                <a:schemeClr val="dk1"/>
              </a:solidFill>
              <a:effectLst/>
              <a:latin typeface="+mn-lt"/>
              <a:ea typeface="+mn-ea"/>
              <a:cs typeface="+mn-cs"/>
            </a:rPr>
            <a:t>前年に比べ</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1,670</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増加した。</a:t>
          </a:r>
          <a:endParaRPr lang="ja-JP" altLang="ja-JP" sz="1400">
            <a:effectLst/>
          </a:endParaRPr>
        </a:p>
        <a:p>
          <a:r>
            <a:rPr lang="ja-JP" altLang="ja-JP" sz="1100">
              <a:solidFill>
                <a:schemeClr val="dk1"/>
              </a:solidFill>
              <a:effectLst/>
              <a:latin typeface="+mn-lt"/>
              <a:ea typeface="+mn-ea"/>
              <a:cs typeface="+mn-cs"/>
            </a:rPr>
            <a:t>　将来負担比率における分子の増減は、比率の向上・悪化に直結し、また</a:t>
          </a:r>
          <a:r>
            <a:rPr lang="ja-JP" altLang="ja-JP" sz="1100" b="0" i="0" baseline="0">
              <a:solidFill>
                <a:schemeClr val="dk1"/>
              </a:solidFill>
              <a:effectLst/>
              <a:latin typeface="+mn-lt"/>
              <a:ea typeface="+mn-ea"/>
              <a:cs typeface="+mn-cs"/>
            </a:rPr>
            <a:t>世代間負担の公平性にも影響を与えることから、</a:t>
          </a:r>
          <a:r>
            <a:rPr lang="ja-JP" altLang="ja-JP" sz="1100">
              <a:solidFill>
                <a:schemeClr val="dk1"/>
              </a:solidFill>
              <a:effectLst/>
              <a:latin typeface="+mn-lt"/>
              <a:ea typeface="+mn-ea"/>
              <a:cs typeface="+mn-cs"/>
            </a:rPr>
            <a:t>今後の地方債現在高や債務負担行為支出予定額を注視しつつ適正な財政運営に努めてまいりたい。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北海道七飯町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学校整備等の大型事業実施により、基金残高が減少傾向にある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基金残高が７億円を下回らないよう、基金繰入を抑制していく方針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活力のあるまちづくり推進基金は町民の公益的な自主的活動を推進する事業及びまちづくりを推進する事業の財源として、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また、福祉基金は高齢者等福祉活動の促進、快適な生活環境の形成等を図るための事業に充てる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活力のあるまちづくり推進基金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を中心に取り崩した。　主に企業誘致の推進事業に充当したものである。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に新幹線事業推進基金と土地開発基金を統廃合して、公共施設整備基金を創設した。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今後の各公共施設の大規模改修等に充てる方針である。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基金全体と同様に大型事業実施により基金残高が減少傾向にある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Ｒ元決算時には基金残高は増加する見込み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歳入歳出の均衡を図るため減債基金を取崩し公債費に充当した結果減少傾向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Ｒ元決算時には基金残高は増加する見込み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B336A5-6CBD-43B5-A588-25EEFBFE3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77475CA-3CFD-4935-897C-C51959E3D5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F3D5CBF-ABF2-41AE-B2DB-05CB10D85F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77A7C49-3E31-44E3-82E2-AE6177A67C2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249426E-523C-41F1-BDB2-38019B29244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D81CA9B-8D48-4161-94B5-55B82399452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139C507-4199-4543-890A-114E3B7DB36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840F869-26A4-4249-8FA3-7850F1078A8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30069A6-2C98-4AB3-B257-694696EB607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560F176-4C48-4082-9CFF-12052E0FFF1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10AFE5F-93FE-4A10-9977-C13BB62A66D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4D4BD9E-943C-404B-8E10-00CB2E6A5C0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28,288
28,185
216.75
14,417,615
14,204,171
145,700
6,951,555
13,859,525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ED420FD-7213-4278-B636-FC4B9040CBC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B825CF9-7847-4E0D-9DBE-AC8E8D35803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32422E5-B908-4F14-82BA-8728AA60A45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D66B435-2D2B-4BD3-92D3-AE9EFF2DC63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EE7B7E1-ABAC-463F-AEB5-B34F34FCE00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5F0946F-EF10-4442-A875-AD5BA279CCA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835F194-9087-4EF2-9BD6-B29131D3FB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27FEB2C-B96E-4526-9E86-9614C89F62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E5B1723-53C2-46CA-90D7-3F0CBCFF20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C0C31AB-C7AF-40BC-90CE-99CDF41E366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68A52CA-CC0B-4839-A25E-63C3860B6C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9C002F6-2BDB-4DFD-ADAA-804D6042A2A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EB0DC00-0CBE-40FD-B6B5-DD7A0E759DB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14B2628-D411-4CD0-8EC4-1958D216D62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7D64B43-968F-4525-AF4C-B778A9C2B7E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CB65887-A1E1-4C4F-B1A5-08DF4C73801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D4F6BBD-FDFD-4291-B22E-4F1DA291EAB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56DED76-315E-43B0-8EC5-3CDCF498AEA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C65615A-D103-4493-9C3B-86993206F02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1D7D8A3-9B94-4E9D-86C7-B9D63527E9A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7CFA5640-6F1A-4747-9423-A93C6D84641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DFDC1A1-F45B-4F0F-898E-374652A24FE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B5B8D10-ABBF-4BAD-B893-88E515872AD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5D44B64-7DB4-4654-9A00-D9C23E780E6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9AD0AC14-D1A9-4431-9FE7-3ABC8977A5B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6B09CE0-E084-4883-AF3A-A3B371A18DB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9C7FE23-5DF6-4601-8A86-0B694546587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2E98594-CF20-4C03-8C4B-253071E5E78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8C5261E-3177-429F-848D-E85C7EDC795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A3C6E26-7A81-4A47-BCAE-BD34F7EDE06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1AC6090-DD19-46C8-9D71-4B6D6A44015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3A01677-0CE4-4668-9CC2-EBF27583FAA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C55D8182-41F6-4778-B4EB-6061ECCF877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7711BA6-32CA-4296-8412-68E65A93929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類似団体平均値より減価償却率は約１２ポイント下回っている。近年、老朽化施設の建替・更新・廃止を進めたことに伴い比率が低くなっている。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69B1897-6ADE-45FD-9245-CEE1D5AA999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3FD647A-9D0A-4D12-B785-325893C77E8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680592CC-793F-467D-9F95-9FEF6D51ED7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BC9D2F75-1A49-4E8B-B589-FCB2697F183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930B8206-D897-4342-99FF-595FFD26FE8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91B992A3-4141-4EEA-9A27-CEC0FF09008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167B19B-76CE-4A03-A62C-3BEAA957D52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F496E26C-B4BF-4455-B8A9-7E8764728AF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2BBE81A3-5B2D-4352-A5E8-2A193C58689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232FF057-2E76-450B-AE18-977B8780064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592486B7-66E5-419A-A40C-9AEDA584C0C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EE67D1A3-FFD7-4E38-A64D-8CF29527878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44DAC6F3-65D2-4EEA-9002-096AAAD397F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DA3BAED7-69A3-4BCC-9A6C-C562794FFC9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76062881-BF27-4AA5-8D93-F853E60BDC6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556429B1-FB8C-4AE4-B9DE-252B292B3B7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E8B03FF6-7080-4321-A80D-D5D1CBA1277A}"/>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E509B2E7-E3AA-4B07-ACA9-F6B59FA4288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8D2934E4-6A53-4A91-AA9D-2AA400B95E96}"/>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EC0AFD3C-BB7A-4273-9E73-324B142BB82B}"/>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CB2DEA8B-C319-428E-902D-4DC9F72575AA}"/>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5DEDC940-C7EB-4EDE-8DDB-816E68BA77FD}"/>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B5CFD8F2-0BA7-43AF-B3F2-90197FB01B3E}"/>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a:extLst>
            <a:ext uri="{FF2B5EF4-FFF2-40B4-BE49-F238E27FC236}">
              <a16:creationId xmlns:a16="http://schemas.microsoft.com/office/drawing/2014/main" id="{B720432A-7DEB-4577-B56B-6BEA73842036}"/>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85E5A727-BA17-4A49-A2D8-2667BA95B2C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B6FFB60E-8231-4616-8A9A-C253FD927448}"/>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75748E2F-5AFA-47B8-B578-29F405CB6FCA}"/>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FBCA8DEA-873B-4A88-990D-761147F81BF3}"/>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5D8AACF-4509-4040-9AFE-379C3C60588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2E36ADD-B38B-4777-9352-0E572402AD6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89E2F32-0343-401E-89D8-0FC6D1E0E28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9946D75-1763-46DE-9A9E-7150070FC42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2E1AB68-40E6-4F5F-A6B9-4C8371AE28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101328</xdr:rowOff>
    </xdr:from>
    <xdr:to>
      <xdr:col>23</xdr:col>
      <xdr:colOff>136525</xdr:colOff>
      <xdr:row>34</xdr:row>
      <xdr:rowOff>31478</xdr:rowOff>
    </xdr:to>
    <xdr:sp macro="" textlink="">
      <xdr:nvSpPr>
        <xdr:cNvPr id="81" name="楕円 80">
          <a:extLst>
            <a:ext uri="{FF2B5EF4-FFF2-40B4-BE49-F238E27FC236}">
              <a16:creationId xmlns:a16="http://schemas.microsoft.com/office/drawing/2014/main" id="{0E58F5D7-89E5-4B48-9996-B0470FB704F2}"/>
            </a:ext>
          </a:extLst>
        </xdr:cNvPr>
        <xdr:cNvSpPr/>
      </xdr:nvSpPr>
      <xdr:spPr>
        <a:xfrm>
          <a:off x="4711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79755</xdr:rowOff>
    </xdr:from>
    <xdr:ext cx="405111" cy="259045"/>
    <xdr:sp macro="" textlink="">
      <xdr:nvSpPr>
        <xdr:cNvPr id="82" name="有形固定資産減価償却率該当値テキスト">
          <a:extLst>
            <a:ext uri="{FF2B5EF4-FFF2-40B4-BE49-F238E27FC236}">
              <a16:creationId xmlns:a16="http://schemas.microsoft.com/office/drawing/2014/main" id="{C54C1CE1-C548-4B79-B807-5A940931272A}"/>
            </a:ext>
          </a:extLst>
        </xdr:cNvPr>
        <xdr:cNvSpPr txBox="1"/>
      </xdr:nvSpPr>
      <xdr:spPr>
        <a:xfrm>
          <a:off x="4813300"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70485</xdr:rowOff>
    </xdr:from>
    <xdr:to>
      <xdr:col>19</xdr:col>
      <xdr:colOff>187325</xdr:colOff>
      <xdr:row>34</xdr:row>
      <xdr:rowOff>635</xdr:rowOff>
    </xdr:to>
    <xdr:sp macro="" textlink="">
      <xdr:nvSpPr>
        <xdr:cNvPr id="83" name="楕円 82">
          <a:extLst>
            <a:ext uri="{FF2B5EF4-FFF2-40B4-BE49-F238E27FC236}">
              <a16:creationId xmlns:a16="http://schemas.microsoft.com/office/drawing/2014/main" id="{20654F05-BA4F-4D2B-8137-F85076B9B226}"/>
            </a:ext>
          </a:extLst>
        </xdr:cNvPr>
        <xdr:cNvSpPr/>
      </xdr:nvSpPr>
      <xdr:spPr>
        <a:xfrm>
          <a:off x="400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121285</xdr:rowOff>
    </xdr:from>
    <xdr:to>
      <xdr:col>23</xdr:col>
      <xdr:colOff>85725</xdr:colOff>
      <xdr:row>33</xdr:row>
      <xdr:rowOff>152128</xdr:rowOff>
    </xdr:to>
    <xdr:cxnSp macro="">
      <xdr:nvCxnSpPr>
        <xdr:cNvPr id="84" name="直線コネクタ 83">
          <a:extLst>
            <a:ext uri="{FF2B5EF4-FFF2-40B4-BE49-F238E27FC236}">
              <a16:creationId xmlns:a16="http://schemas.microsoft.com/office/drawing/2014/main" id="{B2451F95-B9E0-4F88-B3C6-04B637E927DE}"/>
            </a:ext>
          </a:extLst>
        </xdr:cNvPr>
        <xdr:cNvCxnSpPr/>
      </xdr:nvCxnSpPr>
      <xdr:spPr>
        <a:xfrm>
          <a:off x="4051300" y="655066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85906</xdr:rowOff>
    </xdr:from>
    <xdr:to>
      <xdr:col>15</xdr:col>
      <xdr:colOff>187325</xdr:colOff>
      <xdr:row>34</xdr:row>
      <xdr:rowOff>16056</xdr:rowOff>
    </xdr:to>
    <xdr:sp macro="" textlink="">
      <xdr:nvSpPr>
        <xdr:cNvPr id="85" name="楕円 84">
          <a:extLst>
            <a:ext uri="{FF2B5EF4-FFF2-40B4-BE49-F238E27FC236}">
              <a16:creationId xmlns:a16="http://schemas.microsoft.com/office/drawing/2014/main" id="{64045394-F1A4-4D26-B047-57E41215B5D8}"/>
            </a:ext>
          </a:extLst>
        </xdr:cNvPr>
        <xdr:cNvSpPr/>
      </xdr:nvSpPr>
      <xdr:spPr>
        <a:xfrm>
          <a:off x="3238500" y="6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121285</xdr:rowOff>
    </xdr:from>
    <xdr:to>
      <xdr:col>19</xdr:col>
      <xdr:colOff>136525</xdr:colOff>
      <xdr:row>33</xdr:row>
      <xdr:rowOff>136706</xdr:rowOff>
    </xdr:to>
    <xdr:cxnSp macro="">
      <xdr:nvCxnSpPr>
        <xdr:cNvPr id="86" name="直線コネクタ 85">
          <a:extLst>
            <a:ext uri="{FF2B5EF4-FFF2-40B4-BE49-F238E27FC236}">
              <a16:creationId xmlns:a16="http://schemas.microsoft.com/office/drawing/2014/main" id="{835FF51F-FF48-4338-8B78-FED789482F31}"/>
            </a:ext>
          </a:extLst>
        </xdr:cNvPr>
        <xdr:cNvCxnSpPr/>
      </xdr:nvCxnSpPr>
      <xdr:spPr>
        <a:xfrm flipV="1">
          <a:off x="3289300" y="6550660"/>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7" name="n_1aveValue有形固定資産減価償却率">
          <a:extLst>
            <a:ext uri="{FF2B5EF4-FFF2-40B4-BE49-F238E27FC236}">
              <a16:creationId xmlns:a16="http://schemas.microsoft.com/office/drawing/2014/main" id="{D441ACB9-6795-406D-96F0-0E5F9432AF1D}"/>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88" name="n_2aveValue有形固定資産減価償却率">
          <a:extLst>
            <a:ext uri="{FF2B5EF4-FFF2-40B4-BE49-F238E27FC236}">
              <a16:creationId xmlns:a16="http://schemas.microsoft.com/office/drawing/2014/main" id="{A8033BD6-8093-4E9C-8FB4-BBE2C6375751}"/>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a:extLst>
            <a:ext uri="{FF2B5EF4-FFF2-40B4-BE49-F238E27FC236}">
              <a16:creationId xmlns:a16="http://schemas.microsoft.com/office/drawing/2014/main" id="{24DB3574-D204-435A-9171-423DC3D75BCA}"/>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163212</xdr:rowOff>
    </xdr:from>
    <xdr:ext cx="405111" cy="259045"/>
    <xdr:sp macro="" textlink="">
      <xdr:nvSpPr>
        <xdr:cNvPr id="90" name="n_1mainValue有形固定資産減価償却率">
          <a:extLst>
            <a:ext uri="{FF2B5EF4-FFF2-40B4-BE49-F238E27FC236}">
              <a16:creationId xmlns:a16="http://schemas.microsoft.com/office/drawing/2014/main" id="{DEFB791B-83C7-4A0F-AF80-7D28254C1FD9}"/>
            </a:ext>
          </a:extLst>
        </xdr:cNvPr>
        <xdr:cNvSpPr txBox="1"/>
      </xdr:nvSpPr>
      <xdr:spPr>
        <a:xfrm>
          <a:off x="38360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7183</xdr:rowOff>
    </xdr:from>
    <xdr:ext cx="405111" cy="259045"/>
    <xdr:sp macro="" textlink="">
      <xdr:nvSpPr>
        <xdr:cNvPr id="91" name="n_2mainValue有形固定資産減価償却率">
          <a:extLst>
            <a:ext uri="{FF2B5EF4-FFF2-40B4-BE49-F238E27FC236}">
              <a16:creationId xmlns:a16="http://schemas.microsoft.com/office/drawing/2014/main" id="{9BA1223F-B5E8-4E6C-9ED3-EAD2981EB3EF}"/>
            </a:ext>
          </a:extLst>
        </xdr:cNvPr>
        <xdr:cNvSpPr txBox="1"/>
      </xdr:nvSpPr>
      <xdr:spPr>
        <a:xfrm>
          <a:off x="3086744" y="66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8FB6163A-4AC2-4FCD-B723-E3C8C67BD11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876C4390-F298-4712-B9FA-B9565DFFD58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549E50FF-366C-4C69-8AC8-5DA6B953978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DD1CE270-0C35-4CE3-8E83-39E3F89AFEF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8FC794EE-F6B3-4FB2-AC02-387314CC15A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6F0C185F-49AE-44F8-9BE0-D332D9B96D5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40B8A9B4-0D83-4B33-9BCB-B6722A178A8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6BEA0A8C-D9E5-4D3E-A64B-6B67A191648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C5DD166B-5C95-4147-8470-9615F9A429D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D573B259-9B68-496C-8546-A04D6431DD7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F4E0AAA9-9C38-4F30-BA77-D87D5D32624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5EF28FA6-08E4-49F2-9F27-49FAA92BB8C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6D4A3CE2-2642-4E71-80E7-2604BB39C47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全国平均より＋３４４．９ポイント、北海道平均より＋２９３．８ポイント</a:t>
          </a:r>
        </a:p>
        <a:p>
          <a:r>
            <a:rPr kumimoji="1" lang="ja-JP" altLang="en-US" sz="1100">
              <a:latin typeface="ＭＳ Ｐゴシック" panose="020B0600070205080204" pitchFamily="50" charset="-128"/>
              <a:ea typeface="ＭＳ Ｐゴシック" panose="020B0600070205080204" pitchFamily="50" charset="-128"/>
            </a:rPr>
            <a:t>類似団体平均より＋３８９．０ポイント　の状況である。</a:t>
          </a:r>
        </a:p>
        <a:p>
          <a:r>
            <a:rPr kumimoji="1" lang="ja-JP" altLang="en-US" sz="1100">
              <a:latin typeface="ＭＳ Ｐゴシック" panose="020B0600070205080204" pitchFamily="50" charset="-128"/>
              <a:ea typeface="ＭＳ Ｐゴシック" panose="020B0600070205080204" pitchFamily="50" charset="-128"/>
            </a:rPr>
            <a:t>公共施設の建替･更新事業に係る大規模事業について、その財源</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として起債してきたため各平均数値より高い状況である。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57C240DF-3387-43ED-8BC7-2464142EAB8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A5C9B60F-1E2E-4DAE-B712-16C6998BEA4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CB566E10-B211-4CD4-B30C-F70EC38FBAC3}"/>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45BDA068-19BE-4D71-B1E5-55CB8DBC2251}"/>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AE650850-DE56-4227-8885-96B6776A492A}"/>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A64104DE-DA36-4239-9EBD-6910FBF2ABAE}"/>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7807FCE3-66E8-465D-9070-22AB6EA5E47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6D7EE895-738A-4B65-9D1F-CCC1A6709991}"/>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F9A25F43-AE02-44CA-9365-5CEC94318D7D}"/>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5F4BEF4E-803B-43E5-B9A0-CD34864A7037}"/>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69F17312-A58F-4709-9516-0BFA033F75B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37673C16-7E19-4E08-8407-DC65C524204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B255BFB5-7960-441A-9409-2B4129FB22B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A786275D-2CA6-4DB1-AB42-90FA45E5F731}"/>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22EDC8DA-1121-4E99-997B-D32E0563FFD3}"/>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DA5DEFCD-26E9-4F5C-9D5E-694D2483F63E}"/>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a:extLst>
            <a:ext uri="{FF2B5EF4-FFF2-40B4-BE49-F238E27FC236}">
              <a16:creationId xmlns:a16="http://schemas.microsoft.com/office/drawing/2014/main" id="{52FC352E-5B9A-4AA9-B11E-84CCB081BC5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a:extLst>
            <a:ext uri="{FF2B5EF4-FFF2-40B4-BE49-F238E27FC236}">
              <a16:creationId xmlns:a16="http://schemas.microsoft.com/office/drawing/2014/main" id="{CB10AC66-A93D-4B3A-99AC-73350BEBBA36}"/>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a:extLst>
            <a:ext uri="{FF2B5EF4-FFF2-40B4-BE49-F238E27FC236}">
              <a16:creationId xmlns:a16="http://schemas.microsoft.com/office/drawing/2014/main" id="{FF9D9C91-05F0-4920-847B-9E9B1DA5F380}"/>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a:extLst>
            <a:ext uri="{FF2B5EF4-FFF2-40B4-BE49-F238E27FC236}">
              <a16:creationId xmlns:a16="http://schemas.microsoft.com/office/drawing/2014/main" id="{24961B20-CAFE-445F-AB8D-FCCDD84C605A}"/>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a:extLst>
            <a:ext uri="{FF2B5EF4-FFF2-40B4-BE49-F238E27FC236}">
              <a16:creationId xmlns:a16="http://schemas.microsoft.com/office/drawing/2014/main" id="{7C468485-CCD0-467F-B0B9-4EA05A82F65E}"/>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4471177-7258-462E-8C15-A1B0F2947E6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16D22E29-F963-4F4A-A308-76375338BE3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E546A570-3FB8-47A6-AE74-BBC0EB698F9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0C920ED-3C8F-492E-AA11-F80081CF110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FC1CDA98-B615-4AEF-B34B-4F366649158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39065</xdr:rowOff>
    </xdr:from>
    <xdr:to>
      <xdr:col>76</xdr:col>
      <xdr:colOff>73025</xdr:colOff>
      <xdr:row>29</xdr:row>
      <xdr:rowOff>140665</xdr:rowOff>
    </xdr:to>
    <xdr:sp macro="" textlink="">
      <xdr:nvSpPr>
        <xdr:cNvPr id="131" name="楕円 130">
          <a:extLst>
            <a:ext uri="{FF2B5EF4-FFF2-40B4-BE49-F238E27FC236}">
              <a16:creationId xmlns:a16="http://schemas.microsoft.com/office/drawing/2014/main" id="{12DADA95-3E66-4AC2-8C96-B654A0BB60A8}"/>
            </a:ext>
          </a:extLst>
        </xdr:cNvPr>
        <xdr:cNvSpPr/>
      </xdr:nvSpPr>
      <xdr:spPr>
        <a:xfrm>
          <a:off x="14744700" y="57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61942</xdr:rowOff>
    </xdr:from>
    <xdr:ext cx="469744" cy="259045"/>
    <xdr:sp macro="" textlink="">
      <xdr:nvSpPr>
        <xdr:cNvPr id="132" name="債務償還比率該当値テキスト">
          <a:extLst>
            <a:ext uri="{FF2B5EF4-FFF2-40B4-BE49-F238E27FC236}">
              <a16:creationId xmlns:a16="http://schemas.microsoft.com/office/drawing/2014/main" id="{7C269971-3546-4826-832B-984C1545FD84}"/>
            </a:ext>
          </a:extLst>
        </xdr:cNvPr>
        <xdr:cNvSpPr txBox="1"/>
      </xdr:nvSpPr>
      <xdr:spPr>
        <a:xfrm>
          <a:off x="14846300" y="56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22459</xdr:rowOff>
    </xdr:from>
    <xdr:to>
      <xdr:col>72</xdr:col>
      <xdr:colOff>123825</xdr:colOff>
      <xdr:row>30</xdr:row>
      <xdr:rowOff>124059</xdr:rowOff>
    </xdr:to>
    <xdr:sp macro="" textlink="">
      <xdr:nvSpPr>
        <xdr:cNvPr id="133" name="楕円 132">
          <a:extLst>
            <a:ext uri="{FF2B5EF4-FFF2-40B4-BE49-F238E27FC236}">
              <a16:creationId xmlns:a16="http://schemas.microsoft.com/office/drawing/2014/main" id="{7FBFA484-F9D1-43E8-B62E-6EC9D5D955B4}"/>
            </a:ext>
          </a:extLst>
        </xdr:cNvPr>
        <xdr:cNvSpPr/>
      </xdr:nvSpPr>
      <xdr:spPr>
        <a:xfrm>
          <a:off x="14033500" y="59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89865</xdr:rowOff>
    </xdr:from>
    <xdr:to>
      <xdr:col>76</xdr:col>
      <xdr:colOff>22225</xdr:colOff>
      <xdr:row>30</xdr:row>
      <xdr:rowOff>73259</xdr:rowOff>
    </xdr:to>
    <xdr:cxnSp macro="">
      <xdr:nvCxnSpPr>
        <xdr:cNvPr id="134" name="直線コネクタ 133">
          <a:extLst>
            <a:ext uri="{FF2B5EF4-FFF2-40B4-BE49-F238E27FC236}">
              <a16:creationId xmlns:a16="http://schemas.microsoft.com/office/drawing/2014/main" id="{431701F9-F9FA-4B27-917E-5870105240B0}"/>
            </a:ext>
          </a:extLst>
        </xdr:cNvPr>
        <xdr:cNvCxnSpPr/>
      </xdr:nvCxnSpPr>
      <xdr:spPr>
        <a:xfrm flipV="1">
          <a:off x="14084300" y="5833440"/>
          <a:ext cx="711200" cy="15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a:extLst>
            <a:ext uri="{FF2B5EF4-FFF2-40B4-BE49-F238E27FC236}">
              <a16:creationId xmlns:a16="http://schemas.microsoft.com/office/drawing/2014/main" id="{7F1EEC7D-B9F2-4A87-B612-DE7800C61643}"/>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140586</xdr:rowOff>
    </xdr:from>
    <xdr:ext cx="469744" cy="259045"/>
    <xdr:sp macro="" textlink="">
      <xdr:nvSpPr>
        <xdr:cNvPr id="136" name="n_1mainValue債務償還比率">
          <a:extLst>
            <a:ext uri="{FF2B5EF4-FFF2-40B4-BE49-F238E27FC236}">
              <a16:creationId xmlns:a16="http://schemas.microsoft.com/office/drawing/2014/main" id="{A92F1751-4FDC-4AF3-B5BA-767A466D7ACB}"/>
            </a:ext>
          </a:extLst>
        </xdr:cNvPr>
        <xdr:cNvSpPr txBox="1"/>
      </xdr:nvSpPr>
      <xdr:spPr>
        <a:xfrm>
          <a:off x="13836727" y="571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2C890908-DB27-43EB-805A-2B95C496BF9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24E1D78A-CC38-452B-987F-CB8D684F26D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CBD5F1F0-DB8E-4ECF-AED8-7CDB10D50C9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967BB4EE-A355-48E6-9305-F357F80B77C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7D6E043E-4DDB-4BB6-85A5-61E11D53D75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2B442933-30FC-405C-8E70-7E46F359DCA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ABEF40-1006-4040-B944-7313171DD0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CBE4C7-74C9-457E-81E9-1232BE1E7F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936C2C-BABA-4CEF-AC31-08FE1683C74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238143-1B35-4B2B-B131-7A81891B25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2C382A-C8B4-4544-909D-ECFC003E3A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7784AE-9A7A-40D7-8014-43C6274A85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53E75B-7484-4A2F-AA0D-0F20981F4C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68087A-B44D-453D-94CE-9B8BC81363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D4CD83-A948-493C-B45B-B6086406F8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A9025F-CC3A-4178-B907-12867B66F0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28,288
28,185
216.75
14,417,615
14,204,171
145,700
6,951,555
13,859,525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15F9A35-D4D7-480E-ADFB-5399C0E892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1CD05F-1228-4C8D-B115-2B02B44BAD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491C58-EE22-41E8-A91D-FB9E50BF71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DDC09B-CEE8-438E-A190-1E882060F4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A9AB99-2BC1-4266-B84E-1C06E4C640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F7A39E0-D8B0-4AC9-AC97-6C112E1E0DA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F21507-E7E5-4EEC-B6F3-9E5B673A5D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E9784D-84A3-41E2-A192-1BC7E34A23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678B68-AA80-4A54-913B-DEF533008D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FC8DF4-1BEA-42A6-8AC6-7A5EB99AA2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77DCDA-82D3-460F-9234-612DBF3537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5BE3E8-FD43-4FAF-B82C-5D8394CC92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597D6D-BD6A-454A-90AE-FED38DB1FC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F493E2-11D1-4A6C-B212-36F4E7ED6BB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DB7F07-0C13-4E6F-B0A2-E34BB2FABE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5CB8A4-A759-4BF7-9AA1-1436721FE9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EE2BC1-7AEC-49E8-AD07-746D0CF250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F27767-8B69-463C-920E-BD6209FA89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F8E86E-FEA4-43B5-823F-2BD9ACE580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7B3CC72-A3F8-4096-8963-40569C8EEF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790F12B-A7AF-4A8F-8F2F-43D1BF0323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E743298-D5ED-434C-AD7E-18701BE654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2382803-A06D-40EE-A3D4-466A1A4DF4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84296C3-5F5E-4F82-9347-1EDAD3EFAF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E9272AB-5663-47D4-B4F2-74E2A1E119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D3706D2-B829-41A6-B751-88B5B3D7EF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E6E947E-6E61-49C1-B5FF-4688A03A5BF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A42620C-D15A-41FC-974B-BEADFE2523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9E5CE15-BF1C-4F33-889E-D727AC2629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12208EC-1E80-4302-B8C8-99CB2FB7AFF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A1CBAA2-21AA-435D-A22B-38C178171F5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8D92D95-734F-4BD9-ABEA-D1D0332F3C5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7877811-041A-4859-A636-4967EBD7930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0B460AA-8766-4B21-99B4-B7D183FB4AA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EAC544A6-6A40-4DC3-BE0F-5CBD184FFA1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AB45EEC-A6C3-4228-955E-3D410323323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D61D631-73C0-4305-8164-EA19808969C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1F1A189-DD9A-4755-B316-CD9A3B48AE6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33F86E3-EA53-4098-85C3-B7DE426D222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CD2C83B8-6A29-480D-8902-1A7B928983A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BD0F285-4B17-4037-B150-02B2FED0E21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6EF7047-D4BC-4DE1-A25D-60F514EC4F0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48C192B-F67C-4C6B-AEF9-3B5D6A1B653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6CFC567-78A3-4766-8622-C76A1D7D05A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22E3784C-AEA5-4F23-9BE1-4B23F2198C84}"/>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97BCF4E4-DBB2-4D84-926F-0F9D52D9DB3D}"/>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E9F27B20-C51C-450D-85A3-8CEEB2608AC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83017891-CF2F-43FB-86C0-31AA2EDFE586}"/>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8B9549AE-B200-410E-ABC9-D84B1C2BB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3888F313-B8FB-47CC-9A71-6A1423939666}"/>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EF17AC90-7AD7-44E0-B987-476D5566BBB4}"/>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AF84B70E-F986-4D35-AEE9-C64E7F985793}"/>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CB06390B-7809-4643-B49D-C9A2D5E61F6F}"/>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9690EFD8-CE66-4979-BDE0-65EC16E3DFB5}"/>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66F6910-CD8A-4A35-A95C-9618E055F34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A6614B2-3E76-45AC-A8E9-F6857EBBF8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5DDB72C-51FC-4E79-8058-CE409646293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C084EC3-313A-45BE-B055-7C43346153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E6BBBC5-F325-4334-AAE1-232F2BBCD63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1" name="楕円 70">
          <a:extLst>
            <a:ext uri="{FF2B5EF4-FFF2-40B4-BE49-F238E27FC236}">
              <a16:creationId xmlns:a16="http://schemas.microsoft.com/office/drawing/2014/main" id="{53D2243E-3EA0-483F-A45B-3B47312648C3}"/>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53357</xdr:rowOff>
    </xdr:from>
    <xdr:ext cx="405111" cy="259045"/>
    <xdr:sp macro="" textlink="">
      <xdr:nvSpPr>
        <xdr:cNvPr id="72" name="【道路】&#10;有形固定資産減価償却率該当値テキスト">
          <a:extLst>
            <a:ext uri="{FF2B5EF4-FFF2-40B4-BE49-F238E27FC236}">
              <a16:creationId xmlns:a16="http://schemas.microsoft.com/office/drawing/2014/main" id="{476A6D8E-3711-4F0A-B792-585504C43FB9}"/>
            </a:ext>
          </a:extLst>
        </xdr:cNvPr>
        <xdr:cNvSpPr txBox="1"/>
      </xdr:nvSpPr>
      <xdr:spPr>
        <a:xfrm>
          <a:off x="4673600"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69215</xdr:rowOff>
    </xdr:from>
    <xdr:to>
      <xdr:col>20</xdr:col>
      <xdr:colOff>38100</xdr:colOff>
      <xdr:row>37</xdr:row>
      <xdr:rowOff>170815</xdr:rowOff>
    </xdr:to>
    <xdr:sp macro="" textlink="">
      <xdr:nvSpPr>
        <xdr:cNvPr id="73" name="楕円 72">
          <a:extLst>
            <a:ext uri="{FF2B5EF4-FFF2-40B4-BE49-F238E27FC236}">
              <a16:creationId xmlns:a16="http://schemas.microsoft.com/office/drawing/2014/main" id="{7847B95C-33E9-483B-8D31-35BD856EAC1B}"/>
            </a:ext>
          </a:extLst>
        </xdr:cNvPr>
        <xdr:cNvSpPr/>
      </xdr:nvSpPr>
      <xdr:spPr>
        <a:xfrm>
          <a:off x="3746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120015</xdr:rowOff>
    </xdr:from>
    <xdr:to>
      <xdr:col>24</xdr:col>
      <xdr:colOff>63500</xdr:colOff>
      <xdr:row>37</xdr:row>
      <xdr:rowOff>125730</xdr:rowOff>
    </xdr:to>
    <xdr:cxnSp macro="">
      <xdr:nvCxnSpPr>
        <xdr:cNvPr id="74" name="直線コネクタ 73">
          <a:extLst>
            <a:ext uri="{FF2B5EF4-FFF2-40B4-BE49-F238E27FC236}">
              <a16:creationId xmlns:a16="http://schemas.microsoft.com/office/drawing/2014/main" id="{A93AAB07-7AED-4ADB-BA83-2F0B3DB4A807}"/>
            </a:ext>
          </a:extLst>
        </xdr:cNvPr>
        <xdr:cNvCxnSpPr/>
      </xdr:nvCxnSpPr>
      <xdr:spPr>
        <a:xfrm>
          <a:off x="3797300" y="64636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5" name="楕円 74">
          <a:extLst>
            <a:ext uri="{FF2B5EF4-FFF2-40B4-BE49-F238E27FC236}">
              <a16:creationId xmlns:a16="http://schemas.microsoft.com/office/drawing/2014/main" id="{7D0AD115-F3B8-454B-A254-EDBDB520DB6A}"/>
            </a:ext>
          </a:extLst>
        </xdr:cNvPr>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120015</xdr:rowOff>
    </xdr:from>
    <xdr:to>
      <xdr:col>19</xdr:col>
      <xdr:colOff>177800</xdr:colOff>
      <xdr:row>37</xdr:row>
      <xdr:rowOff>154305</xdr:rowOff>
    </xdr:to>
    <xdr:cxnSp macro="">
      <xdr:nvCxnSpPr>
        <xdr:cNvPr id="76" name="直線コネクタ 75">
          <a:extLst>
            <a:ext uri="{FF2B5EF4-FFF2-40B4-BE49-F238E27FC236}">
              <a16:creationId xmlns:a16="http://schemas.microsoft.com/office/drawing/2014/main" id="{1B46AB96-68B0-408C-B829-6C4E40E88D8D}"/>
            </a:ext>
          </a:extLst>
        </xdr:cNvPr>
        <xdr:cNvCxnSpPr/>
      </xdr:nvCxnSpPr>
      <xdr:spPr>
        <a:xfrm flipV="1">
          <a:off x="2908300" y="64636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a:extLst>
            <a:ext uri="{FF2B5EF4-FFF2-40B4-BE49-F238E27FC236}">
              <a16:creationId xmlns:a16="http://schemas.microsoft.com/office/drawing/2014/main" id="{AC1A954F-9AA0-4EC9-9E5C-A4F3B600027C}"/>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8" name="n_2aveValue【道路】&#10;有形固定資産減価償却率">
          <a:extLst>
            <a:ext uri="{FF2B5EF4-FFF2-40B4-BE49-F238E27FC236}">
              <a16:creationId xmlns:a16="http://schemas.microsoft.com/office/drawing/2014/main" id="{D9FFEB8A-E323-4449-A68A-365202FC3294}"/>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a:extLst>
            <a:ext uri="{FF2B5EF4-FFF2-40B4-BE49-F238E27FC236}">
              <a16:creationId xmlns:a16="http://schemas.microsoft.com/office/drawing/2014/main" id="{644D7B42-4863-4235-8FF7-0C85F307B9D1}"/>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161942</xdr:rowOff>
    </xdr:from>
    <xdr:ext cx="405111" cy="259045"/>
    <xdr:sp macro="" textlink="">
      <xdr:nvSpPr>
        <xdr:cNvPr id="80" name="n_1mainValue【道路】&#10;有形固定資産減価償却率">
          <a:extLst>
            <a:ext uri="{FF2B5EF4-FFF2-40B4-BE49-F238E27FC236}">
              <a16:creationId xmlns:a16="http://schemas.microsoft.com/office/drawing/2014/main" id="{B0E67FCA-D1B6-485F-BD4C-D4F059A866A9}"/>
            </a:ext>
          </a:extLst>
        </xdr:cNvPr>
        <xdr:cNvSpPr txBox="1"/>
      </xdr:nvSpPr>
      <xdr:spPr>
        <a:xfrm>
          <a:off x="35820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81" name="n_2mainValue【道路】&#10;有形固定資産減価償却率">
          <a:extLst>
            <a:ext uri="{FF2B5EF4-FFF2-40B4-BE49-F238E27FC236}">
              <a16:creationId xmlns:a16="http://schemas.microsoft.com/office/drawing/2014/main" id="{E9E2D131-8F11-43C5-AED3-BED0ECE15FDC}"/>
            </a:ext>
          </a:extLst>
        </xdr:cNvPr>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B4080E-DC49-4FF3-8417-FA42695760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A05C0416-B38A-46EE-AF76-AB0505330E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3661C4C-5303-41FD-B04C-16CBF3DF505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28F4DF05-7054-489B-B405-0EEDD15683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875DAABD-D1DB-4B88-8466-DC5918B60F1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BF3A275B-E1DD-499B-B987-8CDB6508FF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2AE4F5A2-A3EE-412E-BD9A-EB3A04AA042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892CF82E-0F95-48A4-9E6D-39F72B9198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95BC7484-D69B-4684-A61D-BD649A2CE5C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479D84CB-FFEB-45B3-8D22-60BE9ACD1CC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6C66BF8A-4276-42B0-8735-517DFF5B409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56A11615-C095-4833-B71F-30DB56EEED6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4806E074-BA33-4E67-A262-0134972BBFD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98A5CACA-A80D-49AE-A3C6-00CFAA9A6A9B}"/>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F52E81C7-BD9A-4586-9B5D-0A377443AD2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DF1F7111-7071-44FF-A33D-5D3ED2C9BBA1}"/>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C190EE3D-24EB-4610-971D-E51BA8612E9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38F0AE3-11AF-42A7-A1D0-2AF74024BA02}"/>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170BCC83-86C8-4498-9F8F-B726EDC657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2EB44B7F-9BD9-4490-84C2-2AA4BC1856A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DA22C6AB-1EC2-405D-B2E6-1600127439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9FF340B1-C025-4636-9D67-B1473DE2908E}"/>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97B7BBFF-9CC4-4058-A127-0C9DED655616}"/>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284A71FB-DB1F-4D59-AC53-586AD0EA41EF}"/>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27BDE96E-84DF-464F-8C6D-E37A3F8D2BCB}"/>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1CD50590-6A89-4061-8BB7-4DF8D7EA2BDB}"/>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a:extLst>
            <a:ext uri="{FF2B5EF4-FFF2-40B4-BE49-F238E27FC236}">
              <a16:creationId xmlns:a16="http://schemas.microsoft.com/office/drawing/2014/main" id="{41BB45A7-86E9-45FD-839D-8FCBCC96439E}"/>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DB1C831A-ABB4-402B-99D1-EC26ADC35FB1}"/>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8A5231FC-80B4-4D0C-970C-47EF37406029}"/>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E17BC366-4E6C-462E-A39D-81CC5FDEDADA}"/>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id="{7A5297B7-A2CD-419C-B65A-15F696F863F8}"/>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CC9D627-0F83-4D84-98FE-9241AF5E6B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E6B2B51-37A0-4285-8715-1FCAC98E86E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D946E24-D7BD-4F19-A3D6-3431EBD973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00BF2D7-E3D4-40B1-A513-83D606A319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EC17173-204F-4D41-AAFD-C63106EDCA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113137</xdr:rowOff>
    </xdr:from>
    <xdr:to>
      <xdr:col>55</xdr:col>
      <xdr:colOff>50800</xdr:colOff>
      <xdr:row>39</xdr:row>
      <xdr:rowOff>43287</xdr:rowOff>
    </xdr:to>
    <xdr:sp macro="" textlink="">
      <xdr:nvSpPr>
        <xdr:cNvPr id="118" name="楕円 117">
          <a:extLst>
            <a:ext uri="{FF2B5EF4-FFF2-40B4-BE49-F238E27FC236}">
              <a16:creationId xmlns:a16="http://schemas.microsoft.com/office/drawing/2014/main" id="{4E879B06-B472-4744-BA14-7AB5852B8B01}"/>
            </a:ext>
          </a:extLst>
        </xdr:cNvPr>
        <xdr:cNvSpPr/>
      </xdr:nvSpPr>
      <xdr:spPr>
        <a:xfrm>
          <a:off x="10426700" y="66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136014</xdr:rowOff>
    </xdr:from>
    <xdr:ext cx="534377" cy="259045"/>
    <xdr:sp macro="" textlink="">
      <xdr:nvSpPr>
        <xdr:cNvPr id="119" name="【道路】&#10;一人当たり延長該当値テキスト">
          <a:extLst>
            <a:ext uri="{FF2B5EF4-FFF2-40B4-BE49-F238E27FC236}">
              <a16:creationId xmlns:a16="http://schemas.microsoft.com/office/drawing/2014/main" id="{3A471EBD-828A-489A-AC06-581E2E2CE00A}"/>
            </a:ext>
          </a:extLst>
        </xdr:cNvPr>
        <xdr:cNvSpPr txBox="1"/>
      </xdr:nvSpPr>
      <xdr:spPr>
        <a:xfrm>
          <a:off x="10515600" y="64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117800</xdr:rowOff>
    </xdr:from>
    <xdr:to>
      <xdr:col>50</xdr:col>
      <xdr:colOff>165100</xdr:colOff>
      <xdr:row>39</xdr:row>
      <xdr:rowOff>47950</xdr:rowOff>
    </xdr:to>
    <xdr:sp macro="" textlink="">
      <xdr:nvSpPr>
        <xdr:cNvPr id="120" name="楕円 119">
          <a:extLst>
            <a:ext uri="{FF2B5EF4-FFF2-40B4-BE49-F238E27FC236}">
              <a16:creationId xmlns:a16="http://schemas.microsoft.com/office/drawing/2014/main" id="{60DE57C6-49AC-4AA2-9A81-C7A87D670BED}"/>
            </a:ext>
          </a:extLst>
        </xdr:cNvPr>
        <xdr:cNvSpPr/>
      </xdr:nvSpPr>
      <xdr:spPr>
        <a:xfrm>
          <a:off x="9588500" y="66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163937</xdr:rowOff>
    </xdr:from>
    <xdr:to>
      <xdr:col>55</xdr:col>
      <xdr:colOff>0</xdr:colOff>
      <xdr:row>38</xdr:row>
      <xdr:rowOff>168600</xdr:rowOff>
    </xdr:to>
    <xdr:cxnSp macro="">
      <xdr:nvCxnSpPr>
        <xdr:cNvPr id="121" name="直線コネクタ 120">
          <a:extLst>
            <a:ext uri="{FF2B5EF4-FFF2-40B4-BE49-F238E27FC236}">
              <a16:creationId xmlns:a16="http://schemas.microsoft.com/office/drawing/2014/main" id="{79C98B83-E241-4745-80D1-F85B0FAF83D6}"/>
            </a:ext>
          </a:extLst>
        </xdr:cNvPr>
        <xdr:cNvCxnSpPr/>
      </xdr:nvCxnSpPr>
      <xdr:spPr>
        <a:xfrm flipV="1">
          <a:off x="9639300" y="6679037"/>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118440</xdr:rowOff>
    </xdr:from>
    <xdr:to>
      <xdr:col>46</xdr:col>
      <xdr:colOff>38100</xdr:colOff>
      <xdr:row>39</xdr:row>
      <xdr:rowOff>48590</xdr:rowOff>
    </xdr:to>
    <xdr:sp macro="" textlink="">
      <xdr:nvSpPr>
        <xdr:cNvPr id="122" name="楕円 121">
          <a:extLst>
            <a:ext uri="{FF2B5EF4-FFF2-40B4-BE49-F238E27FC236}">
              <a16:creationId xmlns:a16="http://schemas.microsoft.com/office/drawing/2014/main" id="{8E3CBCAF-72F1-4768-AD13-CBC54EF58D44}"/>
            </a:ext>
          </a:extLst>
        </xdr:cNvPr>
        <xdr:cNvSpPr/>
      </xdr:nvSpPr>
      <xdr:spPr>
        <a:xfrm>
          <a:off x="8699500" y="66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168600</xdr:rowOff>
    </xdr:from>
    <xdr:to>
      <xdr:col>50</xdr:col>
      <xdr:colOff>114300</xdr:colOff>
      <xdr:row>38</xdr:row>
      <xdr:rowOff>169240</xdr:rowOff>
    </xdr:to>
    <xdr:cxnSp macro="">
      <xdr:nvCxnSpPr>
        <xdr:cNvPr id="123" name="直線コネクタ 122">
          <a:extLst>
            <a:ext uri="{FF2B5EF4-FFF2-40B4-BE49-F238E27FC236}">
              <a16:creationId xmlns:a16="http://schemas.microsoft.com/office/drawing/2014/main" id="{73FDA37D-B770-45CF-B28B-93665C4EFDC3}"/>
            </a:ext>
          </a:extLst>
        </xdr:cNvPr>
        <xdr:cNvCxnSpPr/>
      </xdr:nvCxnSpPr>
      <xdr:spPr>
        <a:xfrm flipV="1">
          <a:off x="8750300" y="668370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4" name="n_1aveValue【道路】&#10;一人当たり延長">
          <a:extLst>
            <a:ext uri="{FF2B5EF4-FFF2-40B4-BE49-F238E27FC236}">
              <a16:creationId xmlns:a16="http://schemas.microsoft.com/office/drawing/2014/main" id="{091E38D7-13E7-410A-96EE-72461A0C3F6E}"/>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5" name="n_2aveValue【道路】&#10;一人当たり延長">
          <a:extLst>
            <a:ext uri="{FF2B5EF4-FFF2-40B4-BE49-F238E27FC236}">
              <a16:creationId xmlns:a16="http://schemas.microsoft.com/office/drawing/2014/main" id="{0192EA43-5439-4E75-9A15-0A822A54780C}"/>
            </a:ext>
          </a:extLst>
        </xdr:cNvPr>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a:extLst>
            <a:ext uri="{FF2B5EF4-FFF2-40B4-BE49-F238E27FC236}">
              <a16:creationId xmlns:a16="http://schemas.microsoft.com/office/drawing/2014/main" id="{3792B6A1-A40B-4BAB-B46B-E8FA53AC955C}"/>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64477</xdr:rowOff>
    </xdr:from>
    <xdr:ext cx="534377" cy="259045"/>
    <xdr:sp macro="" textlink="">
      <xdr:nvSpPr>
        <xdr:cNvPr id="127" name="n_1mainValue【道路】&#10;一人当たり延長">
          <a:extLst>
            <a:ext uri="{FF2B5EF4-FFF2-40B4-BE49-F238E27FC236}">
              <a16:creationId xmlns:a16="http://schemas.microsoft.com/office/drawing/2014/main" id="{B0FFA3B9-9B87-403D-A4F8-42B79AA3BDDF}"/>
            </a:ext>
          </a:extLst>
        </xdr:cNvPr>
        <xdr:cNvSpPr txBox="1"/>
      </xdr:nvSpPr>
      <xdr:spPr>
        <a:xfrm>
          <a:off x="9359411" y="64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65117</xdr:rowOff>
    </xdr:from>
    <xdr:ext cx="534377" cy="259045"/>
    <xdr:sp macro="" textlink="">
      <xdr:nvSpPr>
        <xdr:cNvPr id="128" name="n_2mainValue【道路】&#10;一人当たり延長">
          <a:extLst>
            <a:ext uri="{FF2B5EF4-FFF2-40B4-BE49-F238E27FC236}">
              <a16:creationId xmlns:a16="http://schemas.microsoft.com/office/drawing/2014/main" id="{D32D31B7-DA48-4E13-9566-F9456E7BB32B}"/>
            </a:ext>
          </a:extLst>
        </xdr:cNvPr>
        <xdr:cNvSpPr txBox="1"/>
      </xdr:nvSpPr>
      <xdr:spPr>
        <a:xfrm>
          <a:off x="8483111" y="64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FD752BC1-DB2F-4D59-8C99-61323BABBBC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4B905089-E191-4745-9CD8-2D8861B494F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FE4A27C0-E99E-4846-9D9B-7FC1584BF3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386B618A-2723-426E-84C5-FD23C3137B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7AAA4318-0754-4437-AB3A-0EB54E907F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5FF8537B-9B4E-476E-8F03-F4890FE7520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2A1A2C4F-C715-49FE-8F29-0FAEFC3B5C8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B90B09D-E1C3-4F94-A9C5-BF9F6797AC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BE53BA17-B8F5-4984-9734-8404C71C81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8DBDA191-E21A-4E8A-9F31-92BAAE1EF4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422975B7-33DC-4C5C-B89F-9BF0022D3F9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6C7D2BAD-34E0-4226-B1B1-F6F58B891D1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6925DA50-BE9A-4AA2-B99C-67CB8C3205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330886E0-8C55-4EA9-ACE7-1686024FF26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946F5F7E-03D6-4E80-9178-3636F10D93E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D2F7D62D-922C-4A88-B4F7-2326C0567CC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5A4ABD51-F091-4331-8E2F-6DBA2EE921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CD9BFC16-98FC-4611-B1EF-AF4ED358872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B1B92F8B-D1BC-47F5-A358-9B95971521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20F4D0B2-C4BA-4B1C-B86A-5EABB2B98C8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82928621-72B0-49B2-B5B4-B635959F1F6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FEDA1B54-FDBE-4ABE-95FE-BE261A4EFA7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C8F52D49-7471-42EB-BBBA-96EFDA7A77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91DDD228-2CDD-4C89-9EDC-F2A55900586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E625B03A-45D0-4798-A734-8A2CD168D8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2762E195-1307-4C99-8C42-4F9D4D4141C8}"/>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A9351A82-EA23-42F4-8652-C2BFB8A75C54}"/>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5DC28BC2-4D09-44E9-82F7-F8714FD32EC4}"/>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E16C167C-0821-4443-ACEB-227B31FC23CD}"/>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7ED60E30-F08A-4DB5-BCCB-08047B728AF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9836ED0-B77C-45A0-AA36-BDE3B66A094D}"/>
            </a:ext>
          </a:extLst>
        </xdr:cNvPr>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616A8232-F80C-4B22-9E1E-C3F7FEB80D9E}"/>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AE9EA6AE-5806-4CF3-A555-029BCF1371B5}"/>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E50D00C7-EEFD-4552-8D4A-7AC4D5FC8759}"/>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id="{F5B21978-34EC-4E55-8527-927B21D334B3}"/>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B1BD626-550B-40EE-A3B6-BC7052AAE3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A23E240-9963-4642-9988-086E99E801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796251E-43F2-4E43-A34D-A60867D819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A9110831-911A-4F44-98EC-5039ACFB2DB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AE17678A-184C-4745-B4AF-B01A0E99E2E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110853</xdr:rowOff>
    </xdr:from>
    <xdr:to>
      <xdr:col>24</xdr:col>
      <xdr:colOff>114300</xdr:colOff>
      <xdr:row>60</xdr:row>
      <xdr:rowOff>41003</xdr:rowOff>
    </xdr:to>
    <xdr:sp macro="" textlink="">
      <xdr:nvSpPr>
        <xdr:cNvPr id="169" name="楕円 168">
          <a:extLst>
            <a:ext uri="{FF2B5EF4-FFF2-40B4-BE49-F238E27FC236}">
              <a16:creationId xmlns:a16="http://schemas.microsoft.com/office/drawing/2014/main" id="{886A45BE-9F60-4AD9-B60A-3C202F96F5BB}"/>
            </a:ext>
          </a:extLst>
        </xdr:cNvPr>
        <xdr:cNvSpPr/>
      </xdr:nvSpPr>
      <xdr:spPr>
        <a:xfrm>
          <a:off x="4584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89280</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E79F3937-40EC-4E5C-A907-A152614D1AA1}"/>
            </a:ext>
          </a:extLst>
        </xdr:cNvPr>
        <xdr:cNvSpPr txBox="1"/>
      </xdr:nvSpPr>
      <xdr:spPr>
        <a:xfrm>
          <a:off x="4673600"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71" name="楕円 170">
          <a:extLst>
            <a:ext uri="{FF2B5EF4-FFF2-40B4-BE49-F238E27FC236}">
              <a16:creationId xmlns:a16="http://schemas.microsoft.com/office/drawing/2014/main" id="{D946B85C-3442-4495-ADBD-D0796C5DC23C}"/>
            </a:ext>
          </a:extLst>
        </xdr:cNvPr>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161653</xdr:rowOff>
    </xdr:from>
    <xdr:to>
      <xdr:col>24</xdr:col>
      <xdr:colOff>63500</xdr:colOff>
      <xdr:row>60</xdr:row>
      <xdr:rowOff>16328</xdr:rowOff>
    </xdr:to>
    <xdr:cxnSp macro="">
      <xdr:nvCxnSpPr>
        <xdr:cNvPr id="172" name="直線コネクタ 171">
          <a:extLst>
            <a:ext uri="{FF2B5EF4-FFF2-40B4-BE49-F238E27FC236}">
              <a16:creationId xmlns:a16="http://schemas.microsoft.com/office/drawing/2014/main" id="{F2057E5B-57C1-4104-8C85-02D8E3FA026F}"/>
            </a:ext>
          </a:extLst>
        </xdr:cNvPr>
        <xdr:cNvCxnSpPr/>
      </xdr:nvCxnSpPr>
      <xdr:spPr>
        <a:xfrm flipV="1">
          <a:off x="3797300" y="102772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73" name="楕円 172">
          <a:extLst>
            <a:ext uri="{FF2B5EF4-FFF2-40B4-BE49-F238E27FC236}">
              <a16:creationId xmlns:a16="http://schemas.microsoft.com/office/drawing/2014/main" id="{9BEA670C-F0CC-450E-8922-32C98F91E0AF}"/>
            </a:ext>
          </a:extLst>
        </xdr:cNvPr>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34290</xdr:rowOff>
    </xdr:to>
    <xdr:cxnSp macro="">
      <xdr:nvCxnSpPr>
        <xdr:cNvPr id="174" name="直線コネクタ 173">
          <a:extLst>
            <a:ext uri="{FF2B5EF4-FFF2-40B4-BE49-F238E27FC236}">
              <a16:creationId xmlns:a16="http://schemas.microsoft.com/office/drawing/2014/main" id="{2BB6E320-1E20-4576-ADB8-D210AE6DC04C}"/>
            </a:ext>
          </a:extLst>
        </xdr:cNvPr>
        <xdr:cNvCxnSpPr/>
      </xdr:nvCxnSpPr>
      <xdr:spPr>
        <a:xfrm flipV="1">
          <a:off x="2908300" y="103033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875E9E0E-68C6-41F0-97BB-DF1AC2D70144}"/>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D34B74C5-2AF9-413D-A82B-277F40F1B48F}"/>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CCBECD41-5453-4C48-BA18-A3AAEDDA3843}"/>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58255</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BDC5AC53-2FB7-469B-B3CD-93D494E23458}"/>
            </a:ext>
          </a:extLst>
        </xdr:cNvPr>
        <xdr:cNvSpPr txBox="1"/>
      </xdr:nvSpPr>
      <xdr:spPr>
        <a:xfrm>
          <a:off x="3582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8586C294-FAC1-4076-B26B-810EC967E3CD}"/>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46F7E76E-6B50-4656-A4F1-F16739CD650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B2F0A817-DADF-4FA0-B428-5DA86F1C90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19D4C0C-33BA-4746-B1EE-5C01828747D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C1F2C157-FA07-4A56-B37A-EEC654DBE9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404984FF-F7CF-4886-95DC-2F226A28FDB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AEE6C81-F985-4B1C-82C3-C260C4DE5AB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1D9E0D8-F7ED-4131-A2FD-B52FFAD85A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D48D8ADA-CF78-4C8B-8CBE-6435D0D924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2ABB350D-5E5A-4E0D-888C-C01C026BE6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EA94858A-52F5-4D8F-97F5-5A9714407C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79ABFBEF-A2BB-43C0-88E2-CD0E62FEF56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7830E098-27F9-43D6-8237-0F5C5DCFC24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A9E96127-8C73-45E5-A757-DDDFF5B28AE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84476458-97D2-4A86-8AA5-7CEDE0FF607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EB13CC5F-787E-4B58-BFF0-4F61CE68AC5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54CC3D2B-057D-462E-A713-8F41AF80207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2936633A-6184-47DD-9BDB-EC937B6E283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CF1F317E-63DE-4E57-92DA-01895CF46F2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B6DE8379-671D-4652-A78B-CEE61ABD10B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18A16307-C302-4D14-96F5-9BFE18533B0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7BB9D107-47CE-4C5E-BCCD-82851E32A54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D591F9F7-D4C1-418E-BA69-AC7DA7A21BE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21947198-9B16-435C-B0B6-225AA0A1FE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7F67DFC8-3BCC-4D49-8B99-F2533C179C6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731F049F-16C0-4BD6-B6E7-B96DA44FA0B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id="{D498CC79-5BA4-487A-9E3D-4B80E2844B17}"/>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80429834-3B1B-4EB2-BA4B-F383C4E29D58}"/>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id="{036F239C-E995-4306-A4BC-5135B42B91D2}"/>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F8669962-6804-477B-81B4-1408F9A4DAFD}"/>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id="{58D73C77-7271-4B0D-B0AB-85A6C4A64E34}"/>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6E7A0E58-9EC8-4087-8F34-A0C15D5027D1}"/>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id="{3604B73A-0922-4D74-B101-AD3D5D89F6FD}"/>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id="{19533C00-EBF5-41FA-AAF2-8CF316132883}"/>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id="{72417984-EB45-4A43-86BF-428263AD7578}"/>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a16="http://schemas.microsoft.com/office/drawing/2014/main" id="{B833273E-BBA5-4FE7-B10F-457E242B3B45}"/>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6FD5D3F1-6F6D-4F9A-BE8E-6BE135C7E4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8F07279-3839-41C1-8602-9A4A104533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2A6E5032-1A30-4EB0-BCE2-72AEB9981C3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49ACCC79-C269-44F4-BDEE-29078776F41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E496605-C5FC-4F68-841E-550C1C7CA2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27536</xdr:rowOff>
    </xdr:from>
    <xdr:to>
      <xdr:col>55</xdr:col>
      <xdr:colOff>50800</xdr:colOff>
      <xdr:row>64</xdr:row>
      <xdr:rowOff>129136</xdr:rowOff>
    </xdr:to>
    <xdr:sp macro="" textlink="">
      <xdr:nvSpPr>
        <xdr:cNvPr id="220" name="楕円 219">
          <a:extLst>
            <a:ext uri="{FF2B5EF4-FFF2-40B4-BE49-F238E27FC236}">
              <a16:creationId xmlns:a16="http://schemas.microsoft.com/office/drawing/2014/main" id="{80E32D72-3683-491E-9FC8-ACCD300F85ED}"/>
            </a:ext>
          </a:extLst>
        </xdr:cNvPr>
        <xdr:cNvSpPr/>
      </xdr:nvSpPr>
      <xdr:spPr>
        <a:xfrm>
          <a:off x="10426700" y="110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167781</xdr:rowOff>
    </xdr:from>
    <xdr:ext cx="599010" cy="259045"/>
    <xdr:sp macro="" textlink="">
      <xdr:nvSpPr>
        <xdr:cNvPr id="221" name="【橋りょう・トンネル】&#10;一人当たり有形固定資産（償却資産）額該当値テキスト">
          <a:extLst>
            <a:ext uri="{FF2B5EF4-FFF2-40B4-BE49-F238E27FC236}">
              <a16:creationId xmlns:a16="http://schemas.microsoft.com/office/drawing/2014/main" id="{3B5C1C93-70B7-42EA-A4C7-97F9D93F647E}"/>
            </a:ext>
          </a:extLst>
        </xdr:cNvPr>
        <xdr:cNvSpPr txBox="1"/>
      </xdr:nvSpPr>
      <xdr:spPr>
        <a:xfrm>
          <a:off x="10515600" y="1096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28274</xdr:rowOff>
    </xdr:from>
    <xdr:to>
      <xdr:col>50</xdr:col>
      <xdr:colOff>165100</xdr:colOff>
      <xdr:row>64</xdr:row>
      <xdr:rowOff>129874</xdr:rowOff>
    </xdr:to>
    <xdr:sp macro="" textlink="">
      <xdr:nvSpPr>
        <xdr:cNvPr id="222" name="楕円 221">
          <a:extLst>
            <a:ext uri="{FF2B5EF4-FFF2-40B4-BE49-F238E27FC236}">
              <a16:creationId xmlns:a16="http://schemas.microsoft.com/office/drawing/2014/main" id="{2A54AFF6-34FA-429F-9A11-196CE8C8BF5A}"/>
            </a:ext>
          </a:extLst>
        </xdr:cNvPr>
        <xdr:cNvSpPr/>
      </xdr:nvSpPr>
      <xdr:spPr>
        <a:xfrm>
          <a:off x="9588500" y="110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78336</xdr:rowOff>
    </xdr:from>
    <xdr:to>
      <xdr:col>55</xdr:col>
      <xdr:colOff>0</xdr:colOff>
      <xdr:row>64</xdr:row>
      <xdr:rowOff>79074</xdr:rowOff>
    </xdr:to>
    <xdr:cxnSp macro="">
      <xdr:nvCxnSpPr>
        <xdr:cNvPr id="223" name="直線コネクタ 222">
          <a:extLst>
            <a:ext uri="{FF2B5EF4-FFF2-40B4-BE49-F238E27FC236}">
              <a16:creationId xmlns:a16="http://schemas.microsoft.com/office/drawing/2014/main" id="{D69C410D-01D0-4592-85BA-EF3B34C20A4F}"/>
            </a:ext>
          </a:extLst>
        </xdr:cNvPr>
        <xdr:cNvCxnSpPr/>
      </xdr:nvCxnSpPr>
      <xdr:spPr>
        <a:xfrm flipV="1">
          <a:off x="9639300" y="11051136"/>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28950</xdr:rowOff>
    </xdr:from>
    <xdr:to>
      <xdr:col>46</xdr:col>
      <xdr:colOff>38100</xdr:colOff>
      <xdr:row>64</xdr:row>
      <xdr:rowOff>130550</xdr:rowOff>
    </xdr:to>
    <xdr:sp macro="" textlink="">
      <xdr:nvSpPr>
        <xdr:cNvPr id="224" name="楕円 223">
          <a:extLst>
            <a:ext uri="{FF2B5EF4-FFF2-40B4-BE49-F238E27FC236}">
              <a16:creationId xmlns:a16="http://schemas.microsoft.com/office/drawing/2014/main" id="{4B1D56C7-73EA-457C-970C-BDAD70D1F663}"/>
            </a:ext>
          </a:extLst>
        </xdr:cNvPr>
        <xdr:cNvSpPr/>
      </xdr:nvSpPr>
      <xdr:spPr>
        <a:xfrm>
          <a:off x="8699500" y="11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79074</xdr:rowOff>
    </xdr:from>
    <xdr:to>
      <xdr:col>50</xdr:col>
      <xdr:colOff>114300</xdr:colOff>
      <xdr:row>64</xdr:row>
      <xdr:rowOff>79750</xdr:rowOff>
    </xdr:to>
    <xdr:cxnSp macro="">
      <xdr:nvCxnSpPr>
        <xdr:cNvPr id="225" name="直線コネクタ 224">
          <a:extLst>
            <a:ext uri="{FF2B5EF4-FFF2-40B4-BE49-F238E27FC236}">
              <a16:creationId xmlns:a16="http://schemas.microsoft.com/office/drawing/2014/main" id="{EA1626EC-9A89-495C-8EFC-B89C1AA5C4B3}"/>
            </a:ext>
          </a:extLst>
        </xdr:cNvPr>
        <xdr:cNvCxnSpPr/>
      </xdr:nvCxnSpPr>
      <xdr:spPr>
        <a:xfrm flipV="1">
          <a:off x="8750300" y="11051874"/>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EFB0827F-D65A-4A1F-A665-40D9344B5056}"/>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2032B1B7-1F49-45CD-B557-644BE9901359}"/>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4C06BF2A-5394-47C1-9BEE-822E76AE16BD}"/>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121001</xdr:rowOff>
    </xdr:from>
    <xdr:ext cx="599010" cy="259045"/>
    <xdr:sp macro="" textlink="">
      <xdr:nvSpPr>
        <xdr:cNvPr id="229" name="n_1mainValue【橋りょう・トンネル】&#10;一人当たり有形固定資産（償却資産）額">
          <a:extLst>
            <a:ext uri="{FF2B5EF4-FFF2-40B4-BE49-F238E27FC236}">
              <a16:creationId xmlns:a16="http://schemas.microsoft.com/office/drawing/2014/main" id="{5F6F7F7A-6932-4F87-8B54-F60796E3CA12}"/>
            </a:ext>
          </a:extLst>
        </xdr:cNvPr>
        <xdr:cNvSpPr txBox="1"/>
      </xdr:nvSpPr>
      <xdr:spPr>
        <a:xfrm>
          <a:off x="9327095" y="1109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121677</xdr:rowOff>
    </xdr:from>
    <xdr:ext cx="599010" cy="259045"/>
    <xdr:sp macro="" textlink="">
      <xdr:nvSpPr>
        <xdr:cNvPr id="230" name="n_2mainValue【橋りょう・トンネル】&#10;一人当たり有形固定資産（償却資産）額">
          <a:extLst>
            <a:ext uri="{FF2B5EF4-FFF2-40B4-BE49-F238E27FC236}">
              <a16:creationId xmlns:a16="http://schemas.microsoft.com/office/drawing/2014/main" id="{8002692E-A43B-4E94-B48D-08C5A8C05929}"/>
            </a:ext>
          </a:extLst>
        </xdr:cNvPr>
        <xdr:cNvSpPr txBox="1"/>
      </xdr:nvSpPr>
      <xdr:spPr>
        <a:xfrm>
          <a:off x="8450795" y="1109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33EDB816-10BB-442A-8E7B-4F8D5F6477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98FC358D-7165-468B-81FF-47F3D0F5C9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ABA74BA5-D3DC-44C6-97A5-E1AC9D548EB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158A2B37-3C33-4349-9E81-11B32DAA794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99066EA6-0647-464B-BB41-7D593628FD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4E0FFCBE-0982-40BC-923B-3B0F97D383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6F3BF577-95B0-43DF-9D21-456FC25282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31928C4B-671C-47AA-87E7-C562D6545ED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2B6847DD-DBB8-4E96-8AEA-CB166E0931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44F9776F-EC93-4DAA-978A-6870741CCDE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8F71E3E7-67AB-4F90-9B9B-445D5AB6B81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a16="http://schemas.microsoft.com/office/drawing/2014/main" id="{080F6448-D053-4308-A8B4-9706F5A88C84}"/>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88457ACD-DA5A-441B-8C2A-CA627A020B5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E51DF2CC-BCDE-4E68-A637-265924488E5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2E51CAD3-E040-4EE1-B0AE-B23D68141DD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5535337B-BCE0-4E6D-ABE9-24EF80933EE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DF668BD0-CB7B-4FCF-A64F-1627A394E4E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ED083C0B-A4A2-4D7E-98EB-BAB0BBBCB72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F665CD2A-9F87-43BE-A3DB-7EC6EA26CAB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13D39421-638C-4FF6-A7E8-031FD111241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DE4671BC-83C5-4DCA-A804-9267D5DC98C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a16="http://schemas.microsoft.com/office/drawing/2014/main" id="{98540C61-29B9-488A-9452-853A6794391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AB6A1D4F-8A95-43EA-9659-5EC39A25E3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7B8C5B1-F8F6-4099-A547-5AECF9E80E7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B31118CE-F59D-42DA-AC64-5AD27753CC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a16="http://schemas.microsoft.com/office/drawing/2014/main" id="{353314F6-7114-46CD-B224-87FC337B77EC}"/>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a16="http://schemas.microsoft.com/office/drawing/2014/main" id="{9DC6A4BF-C6AE-4E13-BFAA-AB70FEFF664B}"/>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a16="http://schemas.microsoft.com/office/drawing/2014/main" id="{F3B1D5BD-0ECC-4BE5-A499-3EFF78BF15BC}"/>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2697CAEB-67F1-47E8-B1E1-B6FE7863C32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a16="http://schemas.microsoft.com/office/drawing/2014/main" id="{950CE2A0-1308-42FA-A2A9-D62CA1B47869}"/>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924790E0-9359-41F3-8203-736D679053E1}"/>
            </a:ext>
          </a:extLst>
        </xdr:cNvPr>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a16="http://schemas.microsoft.com/office/drawing/2014/main" id="{CD4A6980-9BA4-4C57-A412-768A687B832F}"/>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a16="http://schemas.microsoft.com/office/drawing/2014/main" id="{ACF97565-449C-44D8-A68E-88025F01CD2C}"/>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a16="http://schemas.microsoft.com/office/drawing/2014/main" id="{97AE8966-B328-407F-8ADF-B4D18BA7CB7C}"/>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a:extLst>
            <a:ext uri="{FF2B5EF4-FFF2-40B4-BE49-F238E27FC236}">
              <a16:creationId xmlns:a16="http://schemas.microsoft.com/office/drawing/2014/main" id="{21AF6980-3B71-4B70-A45D-65790C318975}"/>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81114EB5-3BD4-4C73-A83D-0495B93C22D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1295284-B137-472A-BABF-BE5537EA9B9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785408E-2702-400A-A969-9F91190DDC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E5BAE06F-253D-49BA-8E3D-0B283F2B97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DBBA79B5-0774-48C9-A919-AF2DC7097D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71" name="楕円 270">
          <a:extLst>
            <a:ext uri="{FF2B5EF4-FFF2-40B4-BE49-F238E27FC236}">
              <a16:creationId xmlns:a16="http://schemas.microsoft.com/office/drawing/2014/main" id="{C2AB74C9-1AD3-48BB-9251-E6BD694E2999}"/>
            </a:ext>
          </a:extLst>
        </xdr:cNvPr>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137177</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AD9E4D5C-58A4-4AA3-A465-D8390513CA77}"/>
            </a:ext>
          </a:extLst>
        </xdr:cNvPr>
        <xdr:cNvSpPr txBox="1"/>
      </xdr:nvSpPr>
      <xdr:spPr>
        <a:xfrm>
          <a:off x="4673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273" name="楕円 272">
          <a:extLst>
            <a:ext uri="{FF2B5EF4-FFF2-40B4-BE49-F238E27FC236}">
              <a16:creationId xmlns:a16="http://schemas.microsoft.com/office/drawing/2014/main" id="{14D819D9-94C3-4F6C-BBB9-958B410D1465}"/>
            </a:ext>
          </a:extLst>
        </xdr:cNvPr>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70757</xdr:rowOff>
    </xdr:to>
    <xdr:cxnSp macro="">
      <xdr:nvCxnSpPr>
        <xdr:cNvPr id="274" name="直線コネクタ 273">
          <a:extLst>
            <a:ext uri="{FF2B5EF4-FFF2-40B4-BE49-F238E27FC236}">
              <a16:creationId xmlns:a16="http://schemas.microsoft.com/office/drawing/2014/main" id="{7AF68FE0-B145-47B5-A416-75CE027B0CB0}"/>
            </a:ext>
          </a:extLst>
        </xdr:cNvPr>
        <xdr:cNvCxnSpPr/>
      </xdr:nvCxnSpPr>
      <xdr:spPr>
        <a:xfrm flipV="1">
          <a:off x="3797300" y="1409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24856</xdr:rowOff>
    </xdr:from>
    <xdr:to>
      <xdr:col>15</xdr:col>
      <xdr:colOff>101600</xdr:colOff>
      <xdr:row>82</xdr:row>
      <xdr:rowOff>126456</xdr:rowOff>
    </xdr:to>
    <xdr:sp macro="" textlink="">
      <xdr:nvSpPr>
        <xdr:cNvPr id="275" name="楕円 274">
          <a:extLst>
            <a:ext uri="{FF2B5EF4-FFF2-40B4-BE49-F238E27FC236}">
              <a16:creationId xmlns:a16="http://schemas.microsoft.com/office/drawing/2014/main" id="{023BB357-B295-49C8-B73C-2024ED3E56B0}"/>
            </a:ext>
          </a:extLst>
        </xdr:cNvPr>
        <xdr:cNvSpPr/>
      </xdr:nvSpPr>
      <xdr:spPr>
        <a:xfrm>
          <a:off x="2857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82</xdr:row>
      <xdr:rowOff>75656</xdr:rowOff>
    </xdr:to>
    <xdr:cxnSp macro="">
      <xdr:nvCxnSpPr>
        <xdr:cNvPr id="276" name="直線コネクタ 275">
          <a:extLst>
            <a:ext uri="{FF2B5EF4-FFF2-40B4-BE49-F238E27FC236}">
              <a16:creationId xmlns:a16="http://schemas.microsoft.com/office/drawing/2014/main" id="{E0B4C3FC-FB46-48DB-B5B5-C61D1684AEF4}"/>
            </a:ext>
          </a:extLst>
        </xdr:cNvPr>
        <xdr:cNvCxnSpPr/>
      </xdr:nvCxnSpPr>
      <xdr:spPr>
        <a:xfrm flipV="1">
          <a:off x="2908300" y="141296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7" name="n_1aveValue【公営住宅】&#10;有形固定資産減価償却率">
          <a:extLst>
            <a:ext uri="{FF2B5EF4-FFF2-40B4-BE49-F238E27FC236}">
              <a16:creationId xmlns:a16="http://schemas.microsoft.com/office/drawing/2014/main" id="{FF6792EE-2258-464D-BC79-5C787C999296}"/>
            </a:ext>
          </a:extLst>
        </xdr:cNvPr>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8" name="n_2aveValue【公営住宅】&#10;有形固定資産減価償却率">
          <a:extLst>
            <a:ext uri="{FF2B5EF4-FFF2-40B4-BE49-F238E27FC236}">
              <a16:creationId xmlns:a16="http://schemas.microsoft.com/office/drawing/2014/main" id="{FD00BA1A-4DFF-4659-AF8D-BA8692D36FAA}"/>
            </a:ext>
          </a:extLst>
        </xdr:cNvPr>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a:extLst>
            <a:ext uri="{FF2B5EF4-FFF2-40B4-BE49-F238E27FC236}">
              <a16:creationId xmlns:a16="http://schemas.microsoft.com/office/drawing/2014/main" id="{36F968B5-F6A2-4CDB-85AB-69AECAA1A448}"/>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macro="" textlink="">
      <xdr:nvSpPr>
        <xdr:cNvPr id="280" name="n_1mainValue【公営住宅】&#10;有形固定資産減価償却率">
          <a:extLst>
            <a:ext uri="{FF2B5EF4-FFF2-40B4-BE49-F238E27FC236}">
              <a16:creationId xmlns:a16="http://schemas.microsoft.com/office/drawing/2014/main" id="{CCC167C9-EAEA-4DA1-8FC7-7F6E9FE5CC63}"/>
            </a:ext>
          </a:extLst>
        </xdr:cNvPr>
        <xdr:cNvSpPr txBox="1"/>
      </xdr:nvSpPr>
      <xdr:spPr>
        <a:xfrm>
          <a:off x="35820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117583</xdr:rowOff>
    </xdr:from>
    <xdr:ext cx="405111" cy="259045"/>
    <xdr:sp macro="" textlink="">
      <xdr:nvSpPr>
        <xdr:cNvPr id="281" name="n_2mainValue【公営住宅】&#10;有形固定資産減価償却率">
          <a:extLst>
            <a:ext uri="{FF2B5EF4-FFF2-40B4-BE49-F238E27FC236}">
              <a16:creationId xmlns:a16="http://schemas.microsoft.com/office/drawing/2014/main" id="{39C612B4-BA3A-4CF5-B3E0-AEC0BD165CC3}"/>
            </a:ext>
          </a:extLst>
        </xdr:cNvPr>
        <xdr:cNvSpPr txBox="1"/>
      </xdr:nvSpPr>
      <xdr:spPr>
        <a:xfrm>
          <a:off x="2705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57C2C81B-DF2D-4D1F-91A6-4D7D4A4035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A2F6C323-89E8-40E8-B98B-9136A0D01F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9B8CBBB4-A7A0-4068-946A-6A24C280AF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E87C139F-28E7-4028-AA9D-4338F8979D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587F0EC3-748C-4E98-90BA-1E6DF743D4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3169F78B-02EB-4C4A-8FF3-8E4165C2F4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6A8809F8-8D3B-4B17-BD5A-4AF7CE7418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6E54FB9C-3E3C-4AA1-8B1C-A812C11F34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D2C140EB-2BFA-4DCB-A444-64A8D41C39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EC778272-B074-4326-9747-6ACB0CC3546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2D33DE7A-E27F-4105-90F2-22CC7098468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981D159D-94B9-4AE6-B271-DFFB22A2305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EA6E354B-98E3-4B7E-BDBA-3667DC861B9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5B5B769E-13FB-4003-9A96-CD440F51A69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20950A2C-B86C-470E-B749-22FD2602D97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A1A4A1A1-AC31-459D-A4EA-7DA6F6EEC46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31B62142-54DB-4699-90A8-A3B61172D9E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8C4BEEED-9420-4322-BB76-270F85FF520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35CD469E-5B49-491F-972F-E0353BDDC12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ED9316A3-67CE-47C3-BA68-A14CF44F45F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F3CD0332-6C5E-49D7-918B-CCF9C4C6827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a16="http://schemas.microsoft.com/office/drawing/2014/main" id="{2DA2DE8A-457F-497B-807D-E24C4F217BF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09A0E486-34B2-4157-8228-D8615480E9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id="{88417D88-BA01-4CC3-9BC7-D6962C2B4B1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id="{14E58DCC-C0DB-4185-BD03-4D28E1A5D4F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a16="http://schemas.microsoft.com/office/drawing/2014/main" id="{82B98C3E-1E68-4550-B175-DE57CFD8A5D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a16="http://schemas.microsoft.com/office/drawing/2014/main" id="{51B6BE1B-7781-4617-B975-72383EDF8FC6}"/>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a16="http://schemas.microsoft.com/office/drawing/2014/main" id="{04F7E899-0E2A-4B49-8153-0ADBC34120CF}"/>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a16="http://schemas.microsoft.com/office/drawing/2014/main" id="{D41E3359-A18A-4C60-9485-EB35BCBD4DE3}"/>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a16="http://schemas.microsoft.com/office/drawing/2014/main" id="{7E4C760F-4A80-4EB8-B0EA-A6E0C2AFE58A}"/>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12" name="【公営住宅】&#10;一人当たり面積平均値テキスト">
          <a:extLst>
            <a:ext uri="{FF2B5EF4-FFF2-40B4-BE49-F238E27FC236}">
              <a16:creationId xmlns:a16="http://schemas.microsoft.com/office/drawing/2014/main" id="{AE68601E-00AC-42DE-941D-4C22116BF163}"/>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a16="http://schemas.microsoft.com/office/drawing/2014/main" id="{38A199CB-443D-4E44-A002-FB885C87FB87}"/>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a16="http://schemas.microsoft.com/office/drawing/2014/main" id="{C06A8407-9D8B-46AC-944E-FCFE5BEA1DBD}"/>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a16="http://schemas.microsoft.com/office/drawing/2014/main" id="{A02FB7A1-0EF1-49AC-8940-99F3524A0C88}"/>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a:extLst>
            <a:ext uri="{FF2B5EF4-FFF2-40B4-BE49-F238E27FC236}">
              <a16:creationId xmlns:a16="http://schemas.microsoft.com/office/drawing/2014/main" id="{5D1FB0F8-21DA-413B-A2F6-938E1851835B}"/>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A69B0A23-C1C0-4854-B8A1-26B768CD8D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58E7AC62-6203-4BD6-9EB4-C5803B23784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2B9CD632-2B79-49DE-9C17-32E6AD2BC4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E7DDF489-7105-4C03-9095-E06258DD7D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61466CF3-649C-4685-BB32-22CE736B8B4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54248</xdr:rowOff>
    </xdr:from>
    <xdr:to>
      <xdr:col>55</xdr:col>
      <xdr:colOff>50800</xdr:colOff>
      <xdr:row>85</xdr:row>
      <xdr:rowOff>155848</xdr:rowOff>
    </xdr:to>
    <xdr:sp macro="" textlink="">
      <xdr:nvSpPr>
        <xdr:cNvPr id="322" name="楕円 321">
          <a:extLst>
            <a:ext uri="{FF2B5EF4-FFF2-40B4-BE49-F238E27FC236}">
              <a16:creationId xmlns:a16="http://schemas.microsoft.com/office/drawing/2014/main" id="{FDE03CF0-A063-4D42-A0A7-5858C9784B5E}"/>
            </a:ext>
          </a:extLst>
        </xdr:cNvPr>
        <xdr:cNvSpPr/>
      </xdr:nvSpPr>
      <xdr:spPr>
        <a:xfrm>
          <a:off x="10426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77125</xdr:rowOff>
    </xdr:from>
    <xdr:ext cx="469744" cy="259045"/>
    <xdr:sp macro="" textlink="">
      <xdr:nvSpPr>
        <xdr:cNvPr id="323" name="【公営住宅】&#10;一人当たり面積該当値テキスト">
          <a:extLst>
            <a:ext uri="{FF2B5EF4-FFF2-40B4-BE49-F238E27FC236}">
              <a16:creationId xmlns:a16="http://schemas.microsoft.com/office/drawing/2014/main" id="{1C6552E1-9AD5-4E58-A262-6737B44BDDD3}"/>
            </a:ext>
          </a:extLst>
        </xdr:cNvPr>
        <xdr:cNvSpPr txBox="1"/>
      </xdr:nvSpPr>
      <xdr:spPr>
        <a:xfrm>
          <a:off x="10515600" y="1447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56533</xdr:rowOff>
    </xdr:from>
    <xdr:to>
      <xdr:col>50</xdr:col>
      <xdr:colOff>165100</xdr:colOff>
      <xdr:row>85</xdr:row>
      <xdr:rowOff>158133</xdr:rowOff>
    </xdr:to>
    <xdr:sp macro="" textlink="">
      <xdr:nvSpPr>
        <xdr:cNvPr id="324" name="楕円 323">
          <a:extLst>
            <a:ext uri="{FF2B5EF4-FFF2-40B4-BE49-F238E27FC236}">
              <a16:creationId xmlns:a16="http://schemas.microsoft.com/office/drawing/2014/main" id="{7D18AD13-5D21-4A5F-B4FD-36A728DA4133}"/>
            </a:ext>
          </a:extLst>
        </xdr:cNvPr>
        <xdr:cNvSpPr/>
      </xdr:nvSpPr>
      <xdr:spPr>
        <a:xfrm>
          <a:off x="9588500" y="146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105048</xdr:rowOff>
    </xdr:from>
    <xdr:to>
      <xdr:col>55</xdr:col>
      <xdr:colOff>0</xdr:colOff>
      <xdr:row>85</xdr:row>
      <xdr:rowOff>107333</xdr:rowOff>
    </xdr:to>
    <xdr:cxnSp macro="">
      <xdr:nvCxnSpPr>
        <xdr:cNvPr id="325" name="直線コネクタ 324">
          <a:extLst>
            <a:ext uri="{FF2B5EF4-FFF2-40B4-BE49-F238E27FC236}">
              <a16:creationId xmlns:a16="http://schemas.microsoft.com/office/drawing/2014/main" id="{28F11626-7255-4872-8B49-F5FE0D33EDEE}"/>
            </a:ext>
          </a:extLst>
        </xdr:cNvPr>
        <xdr:cNvCxnSpPr/>
      </xdr:nvCxnSpPr>
      <xdr:spPr>
        <a:xfrm flipV="1">
          <a:off x="9639300" y="1467829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56533</xdr:rowOff>
    </xdr:from>
    <xdr:to>
      <xdr:col>46</xdr:col>
      <xdr:colOff>38100</xdr:colOff>
      <xdr:row>85</xdr:row>
      <xdr:rowOff>158133</xdr:rowOff>
    </xdr:to>
    <xdr:sp macro="" textlink="">
      <xdr:nvSpPr>
        <xdr:cNvPr id="326" name="楕円 325">
          <a:extLst>
            <a:ext uri="{FF2B5EF4-FFF2-40B4-BE49-F238E27FC236}">
              <a16:creationId xmlns:a16="http://schemas.microsoft.com/office/drawing/2014/main" id="{C6E27224-A4F9-418B-A56A-A9AA00FF3B8D}"/>
            </a:ext>
          </a:extLst>
        </xdr:cNvPr>
        <xdr:cNvSpPr/>
      </xdr:nvSpPr>
      <xdr:spPr>
        <a:xfrm>
          <a:off x="8699500" y="146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107333</xdr:rowOff>
    </xdr:from>
    <xdr:to>
      <xdr:col>50</xdr:col>
      <xdr:colOff>114300</xdr:colOff>
      <xdr:row>85</xdr:row>
      <xdr:rowOff>107333</xdr:rowOff>
    </xdr:to>
    <xdr:cxnSp macro="">
      <xdr:nvCxnSpPr>
        <xdr:cNvPr id="327" name="直線コネクタ 326">
          <a:extLst>
            <a:ext uri="{FF2B5EF4-FFF2-40B4-BE49-F238E27FC236}">
              <a16:creationId xmlns:a16="http://schemas.microsoft.com/office/drawing/2014/main" id="{F905BAE5-1F0D-41F0-8AA7-5F6426AA9322}"/>
            </a:ext>
          </a:extLst>
        </xdr:cNvPr>
        <xdr:cNvCxnSpPr/>
      </xdr:nvCxnSpPr>
      <xdr:spPr>
        <a:xfrm>
          <a:off x="8750300" y="14680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28" name="n_1aveValue【公営住宅】&#10;一人当たり面積">
          <a:extLst>
            <a:ext uri="{FF2B5EF4-FFF2-40B4-BE49-F238E27FC236}">
              <a16:creationId xmlns:a16="http://schemas.microsoft.com/office/drawing/2014/main" id="{3E7EA93A-E93E-4A9C-8E66-4E96F6D13AEF}"/>
            </a:ext>
          </a:extLst>
        </xdr:cNvPr>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29" name="n_2aveValue【公営住宅】&#10;一人当たり面積">
          <a:extLst>
            <a:ext uri="{FF2B5EF4-FFF2-40B4-BE49-F238E27FC236}">
              <a16:creationId xmlns:a16="http://schemas.microsoft.com/office/drawing/2014/main" id="{3F9C8516-8667-4DDA-9C10-539BF3C0BB46}"/>
            </a:ext>
          </a:extLst>
        </xdr:cNvPr>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a:extLst>
            <a:ext uri="{FF2B5EF4-FFF2-40B4-BE49-F238E27FC236}">
              <a16:creationId xmlns:a16="http://schemas.microsoft.com/office/drawing/2014/main" id="{DA3DC05E-3C63-4CD8-90F7-94F6253D4B15}"/>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3210</xdr:rowOff>
    </xdr:from>
    <xdr:ext cx="469744" cy="259045"/>
    <xdr:sp macro="" textlink="">
      <xdr:nvSpPr>
        <xdr:cNvPr id="331" name="n_1mainValue【公営住宅】&#10;一人当たり面積">
          <a:extLst>
            <a:ext uri="{FF2B5EF4-FFF2-40B4-BE49-F238E27FC236}">
              <a16:creationId xmlns:a16="http://schemas.microsoft.com/office/drawing/2014/main" id="{A11B7A57-3830-4C27-BECE-71AF75A0403F}"/>
            </a:ext>
          </a:extLst>
        </xdr:cNvPr>
        <xdr:cNvSpPr txBox="1"/>
      </xdr:nvSpPr>
      <xdr:spPr>
        <a:xfrm>
          <a:off x="9391727" y="1440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3210</xdr:rowOff>
    </xdr:from>
    <xdr:ext cx="469744" cy="259045"/>
    <xdr:sp macro="" textlink="">
      <xdr:nvSpPr>
        <xdr:cNvPr id="332" name="n_2mainValue【公営住宅】&#10;一人当たり面積">
          <a:extLst>
            <a:ext uri="{FF2B5EF4-FFF2-40B4-BE49-F238E27FC236}">
              <a16:creationId xmlns:a16="http://schemas.microsoft.com/office/drawing/2014/main" id="{BFCA78BC-0BCA-4435-AC6F-8BAB94EBC484}"/>
            </a:ext>
          </a:extLst>
        </xdr:cNvPr>
        <xdr:cNvSpPr txBox="1"/>
      </xdr:nvSpPr>
      <xdr:spPr>
        <a:xfrm>
          <a:off x="8515427" y="1440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682EFEA2-5253-47AE-A29F-3D392567249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587F7A88-8C01-458D-8597-634563690D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C14524AC-B6A6-4FC5-91DB-8063F1A292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DB695E-A6E0-4AF9-9EC5-8F1D3F3764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66B6B545-1C25-4CCA-94F5-E9B7BEC45F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4BD21E43-562B-483D-8B95-FF09874BCC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6764A5C6-637F-4232-BA65-12D718B769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3DBE40FC-1FE5-4F8C-AE86-6FF237E0AED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DAB09405-DD08-4D3B-9DAD-8249C416CD6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6F1CEA12-77A4-419E-9295-2DBB5F23AC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69D31747-E448-4B6B-B177-8BAE8CDE71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CD22DF14-DAE9-48A1-A335-AA3B3CA6B30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4173E936-13C8-4AE4-B4CD-7D21143F7CE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7E673571-354A-4097-95E5-2BF3D7BA8A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E4417D71-81B1-4D35-9A8F-35DA1016AAA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BCCF6C08-5EE7-4B00-919B-D49414587B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C4A9DCC3-3FA7-4F15-9C2F-05B23AE461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a:extLst>
            <a:ext uri="{FF2B5EF4-FFF2-40B4-BE49-F238E27FC236}">
              <a16:creationId xmlns:a16="http://schemas.microsoft.com/office/drawing/2014/main" id="{00ACF7F9-3312-4534-83C2-9ED4D271962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a:extLst>
            <a:ext uri="{FF2B5EF4-FFF2-40B4-BE49-F238E27FC236}">
              <a16:creationId xmlns:a16="http://schemas.microsoft.com/office/drawing/2014/main" id="{6A0F11BC-7C22-4138-A4CE-82DCA918EC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a:extLst>
            <a:ext uri="{FF2B5EF4-FFF2-40B4-BE49-F238E27FC236}">
              <a16:creationId xmlns:a16="http://schemas.microsoft.com/office/drawing/2014/main" id="{627F738F-C0CA-4873-BD99-31DBED2908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a:extLst>
            <a:ext uri="{FF2B5EF4-FFF2-40B4-BE49-F238E27FC236}">
              <a16:creationId xmlns:a16="http://schemas.microsoft.com/office/drawing/2014/main" id="{9ACE42E5-2647-44F7-A471-EEFB23E256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a:extLst>
            <a:ext uri="{FF2B5EF4-FFF2-40B4-BE49-F238E27FC236}">
              <a16:creationId xmlns:a16="http://schemas.microsoft.com/office/drawing/2014/main" id="{1647F9B8-21F8-4130-B538-A1379230C9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a:extLst>
            <a:ext uri="{FF2B5EF4-FFF2-40B4-BE49-F238E27FC236}">
              <a16:creationId xmlns:a16="http://schemas.microsoft.com/office/drawing/2014/main" id="{17F57442-4A03-419E-8ACE-E8AB0C9A62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a:extLst>
            <a:ext uri="{FF2B5EF4-FFF2-40B4-BE49-F238E27FC236}">
              <a16:creationId xmlns:a16="http://schemas.microsoft.com/office/drawing/2014/main" id="{07B39C37-4313-4E6C-AA27-143E9DA33E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a:extLst>
            <a:ext uri="{FF2B5EF4-FFF2-40B4-BE49-F238E27FC236}">
              <a16:creationId xmlns:a16="http://schemas.microsoft.com/office/drawing/2014/main" id="{3156EB3C-AD92-4B18-96F6-422B20557F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a:extLst>
            <a:ext uri="{FF2B5EF4-FFF2-40B4-BE49-F238E27FC236}">
              <a16:creationId xmlns:a16="http://schemas.microsoft.com/office/drawing/2014/main" id="{51F4459D-F348-423F-AEE8-9013BEED9E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a:extLst>
            <a:ext uri="{FF2B5EF4-FFF2-40B4-BE49-F238E27FC236}">
              <a16:creationId xmlns:a16="http://schemas.microsoft.com/office/drawing/2014/main" id="{A25E11A5-9EE9-40F8-B7E0-16D00579DE5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a:extLst>
            <a:ext uri="{FF2B5EF4-FFF2-40B4-BE49-F238E27FC236}">
              <a16:creationId xmlns:a16="http://schemas.microsoft.com/office/drawing/2014/main" id="{2D9E4F2D-FDA9-4425-9A37-5CC0257E349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a:extLst>
            <a:ext uri="{FF2B5EF4-FFF2-40B4-BE49-F238E27FC236}">
              <a16:creationId xmlns:a16="http://schemas.microsoft.com/office/drawing/2014/main" id="{11B9BAE7-2964-47BD-B9B5-40DEC7CDB56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a:extLst>
            <a:ext uri="{FF2B5EF4-FFF2-40B4-BE49-F238E27FC236}">
              <a16:creationId xmlns:a16="http://schemas.microsoft.com/office/drawing/2014/main" id="{C7152CFE-DEF2-4D93-9B75-AD87A54EFC1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a:extLst>
            <a:ext uri="{FF2B5EF4-FFF2-40B4-BE49-F238E27FC236}">
              <a16:creationId xmlns:a16="http://schemas.microsoft.com/office/drawing/2014/main" id="{483ACC69-02F1-4AB0-9E16-91724996377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a:extLst>
            <a:ext uri="{FF2B5EF4-FFF2-40B4-BE49-F238E27FC236}">
              <a16:creationId xmlns:a16="http://schemas.microsoft.com/office/drawing/2014/main" id="{21AAD837-2EC9-4DF2-AB93-00C867C181D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a:extLst>
            <a:ext uri="{FF2B5EF4-FFF2-40B4-BE49-F238E27FC236}">
              <a16:creationId xmlns:a16="http://schemas.microsoft.com/office/drawing/2014/main" id="{70C3C8CD-C994-46ED-8BBD-764EFE990C3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a:extLst>
            <a:ext uri="{FF2B5EF4-FFF2-40B4-BE49-F238E27FC236}">
              <a16:creationId xmlns:a16="http://schemas.microsoft.com/office/drawing/2014/main" id="{A398E95C-2C47-4536-AE12-525FE531E0B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a:extLst>
            <a:ext uri="{FF2B5EF4-FFF2-40B4-BE49-F238E27FC236}">
              <a16:creationId xmlns:a16="http://schemas.microsoft.com/office/drawing/2014/main" id="{881FF841-71C2-45BF-A129-29FD057D1F0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a:extLst>
            <a:ext uri="{FF2B5EF4-FFF2-40B4-BE49-F238E27FC236}">
              <a16:creationId xmlns:a16="http://schemas.microsoft.com/office/drawing/2014/main" id="{1CAA8E69-A5A1-4704-AB06-ECF1E0FAA1D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a:extLst>
            <a:ext uri="{FF2B5EF4-FFF2-40B4-BE49-F238E27FC236}">
              <a16:creationId xmlns:a16="http://schemas.microsoft.com/office/drawing/2014/main" id="{1FEE36F0-1DA1-49BF-BD8B-B794A4CC80E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a:extLst>
            <a:ext uri="{FF2B5EF4-FFF2-40B4-BE49-F238E27FC236}">
              <a16:creationId xmlns:a16="http://schemas.microsoft.com/office/drawing/2014/main" id="{54ED4D26-212C-46A9-ACE6-10A4DE246C0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a:extLst>
            <a:ext uri="{FF2B5EF4-FFF2-40B4-BE49-F238E27FC236}">
              <a16:creationId xmlns:a16="http://schemas.microsoft.com/office/drawing/2014/main" id="{A6E6CAAA-5175-4DF4-BAED-F31C3A0BE42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DED0C761-7DF3-4CA5-AF56-56E957F61F7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a:extLst>
            <a:ext uri="{FF2B5EF4-FFF2-40B4-BE49-F238E27FC236}">
              <a16:creationId xmlns:a16="http://schemas.microsoft.com/office/drawing/2014/main" id="{A38742FA-1DF1-4B94-BFD8-55AF8EA85D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a:extLst>
            <a:ext uri="{FF2B5EF4-FFF2-40B4-BE49-F238E27FC236}">
              <a16:creationId xmlns:a16="http://schemas.microsoft.com/office/drawing/2014/main" id="{FDA70163-C02F-4938-9BAF-7A9ABC627ECE}"/>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a:extLst>
            <a:ext uri="{FF2B5EF4-FFF2-40B4-BE49-F238E27FC236}">
              <a16:creationId xmlns:a16="http://schemas.microsoft.com/office/drawing/2014/main" id="{A5489644-F9CA-4AE5-9396-AEB4CB511CF8}"/>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a:extLst>
            <a:ext uri="{FF2B5EF4-FFF2-40B4-BE49-F238E27FC236}">
              <a16:creationId xmlns:a16="http://schemas.microsoft.com/office/drawing/2014/main" id="{DA3D4F0C-0CC7-4883-A6EA-94C21EF66C71}"/>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a:extLst>
            <a:ext uri="{FF2B5EF4-FFF2-40B4-BE49-F238E27FC236}">
              <a16:creationId xmlns:a16="http://schemas.microsoft.com/office/drawing/2014/main" id="{05DCBFF2-4A00-4C78-B8BF-D14A40AD9BF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a:extLst>
            <a:ext uri="{FF2B5EF4-FFF2-40B4-BE49-F238E27FC236}">
              <a16:creationId xmlns:a16="http://schemas.microsoft.com/office/drawing/2014/main" id="{A187D5A8-6601-496E-AF15-61890906435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79" name="【認定こども園・幼稚園・保育所】&#10;有形固定資産減価償却率平均値テキスト">
          <a:extLst>
            <a:ext uri="{FF2B5EF4-FFF2-40B4-BE49-F238E27FC236}">
              <a16:creationId xmlns:a16="http://schemas.microsoft.com/office/drawing/2014/main" id="{5E130B6C-087B-4C5D-A498-BA22034AE5DF}"/>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a:extLst>
            <a:ext uri="{FF2B5EF4-FFF2-40B4-BE49-F238E27FC236}">
              <a16:creationId xmlns:a16="http://schemas.microsoft.com/office/drawing/2014/main" id="{704B2EA5-719D-4783-A8D1-1C09F0E85163}"/>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a:extLst>
            <a:ext uri="{FF2B5EF4-FFF2-40B4-BE49-F238E27FC236}">
              <a16:creationId xmlns:a16="http://schemas.microsoft.com/office/drawing/2014/main" id="{79BBF280-3C77-443A-8B9F-1FC470243663}"/>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a:extLst>
            <a:ext uri="{FF2B5EF4-FFF2-40B4-BE49-F238E27FC236}">
              <a16:creationId xmlns:a16="http://schemas.microsoft.com/office/drawing/2014/main" id="{0678D10F-D426-4134-8C89-9D0D73521CAC}"/>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a:extLst>
            <a:ext uri="{FF2B5EF4-FFF2-40B4-BE49-F238E27FC236}">
              <a16:creationId xmlns:a16="http://schemas.microsoft.com/office/drawing/2014/main" id="{63BB7FC9-A52A-4F57-AF57-3EDC85353133}"/>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CBFFE8A8-2882-4D13-A662-D15F6AC160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74EC66D-A38F-4A33-91E0-72EF3E1CD3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D0974435-E820-4EE2-AC00-1CFF227300B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BB35D40A-3F60-4713-8AFD-2F5F909EC4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9F02BFAF-0718-4371-B264-F410AD9208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9072</xdr:rowOff>
    </xdr:from>
    <xdr:to>
      <xdr:col>85</xdr:col>
      <xdr:colOff>177800</xdr:colOff>
      <xdr:row>38</xdr:row>
      <xdr:rowOff>110672</xdr:rowOff>
    </xdr:to>
    <xdr:sp macro="" textlink="">
      <xdr:nvSpPr>
        <xdr:cNvPr id="389" name="楕円 388">
          <a:extLst>
            <a:ext uri="{FF2B5EF4-FFF2-40B4-BE49-F238E27FC236}">
              <a16:creationId xmlns:a16="http://schemas.microsoft.com/office/drawing/2014/main" id="{0DDAA5EC-1E6E-4226-ADAA-5CE2F47A144C}"/>
            </a:ext>
          </a:extLst>
        </xdr:cNvPr>
        <xdr:cNvSpPr/>
      </xdr:nvSpPr>
      <xdr:spPr>
        <a:xfrm>
          <a:off x="16268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158949</xdr:rowOff>
    </xdr:from>
    <xdr:ext cx="405111" cy="259045"/>
    <xdr:sp macro="" textlink="">
      <xdr:nvSpPr>
        <xdr:cNvPr id="390" name="【認定こども園・幼稚園・保育所】&#10;有形固定資産減価償却率該当値テキスト">
          <a:extLst>
            <a:ext uri="{FF2B5EF4-FFF2-40B4-BE49-F238E27FC236}">
              <a16:creationId xmlns:a16="http://schemas.microsoft.com/office/drawing/2014/main" id="{8D541081-9C43-4DB6-A652-E886AF2D5438}"/>
            </a:ext>
          </a:extLst>
        </xdr:cNvPr>
        <xdr:cNvSpPr txBox="1"/>
      </xdr:nvSpPr>
      <xdr:spPr>
        <a:xfrm>
          <a:off x="16357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44994</xdr:rowOff>
    </xdr:from>
    <xdr:to>
      <xdr:col>81</xdr:col>
      <xdr:colOff>101600</xdr:colOff>
      <xdr:row>38</xdr:row>
      <xdr:rowOff>146594</xdr:rowOff>
    </xdr:to>
    <xdr:sp macro="" textlink="">
      <xdr:nvSpPr>
        <xdr:cNvPr id="391" name="楕円 390">
          <a:extLst>
            <a:ext uri="{FF2B5EF4-FFF2-40B4-BE49-F238E27FC236}">
              <a16:creationId xmlns:a16="http://schemas.microsoft.com/office/drawing/2014/main" id="{50F81BA6-5E30-4F6D-AAA1-405D3B83CC32}"/>
            </a:ext>
          </a:extLst>
        </xdr:cNvPr>
        <xdr:cNvSpPr/>
      </xdr:nvSpPr>
      <xdr:spPr>
        <a:xfrm>
          <a:off x="15430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59872</xdr:rowOff>
    </xdr:from>
    <xdr:to>
      <xdr:col>85</xdr:col>
      <xdr:colOff>127000</xdr:colOff>
      <xdr:row>38</xdr:row>
      <xdr:rowOff>95794</xdr:rowOff>
    </xdr:to>
    <xdr:cxnSp macro="">
      <xdr:nvCxnSpPr>
        <xdr:cNvPr id="392" name="直線コネクタ 391">
          <a:extLst>
            <a:ext uri="{FF2B5EF4-FFF2-40B4-BE49-F238E27FC236}">
              <a16:creationId xmlns:a16="http://schemas.microsoft.com/office/drawing/2014/main" id="{C29B5095-52D7-428F-91FE-3576678DA444}"/>
            </a:ext>
          </a:extLst>
        </xdr:cNvPr>
        <xdr:cNvCxnSpPr/>
      </xdr:nvCxnSpPr>
      <xdr:spPr>
        <a:xfrm flipV="1">
          <a:off x="15481300" y="65749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80917</xdr:rowOff>
    </xdr:from>
    <xdr:to>
      <xdr:col>76</xdr:col>
      <xdr:colOff>165100</xdr:colOff>
      <xdr:row>39</xdr:row>
      <xdr:rowOff>11067</xdr:rowOff>
    </xdr:to>
    <xdr:sp macro="" textlink="">
      <xdr:nvSpPr>
        <xdr:cNvPr id="393" name="楕円 392">
          <a:extLst>
            <a:ext uri="{FF2B5EF4-FFF2-40B4-BE49-F238E27FC236}">
              <a16:creationId xmlns:a16="http://schemas.microsoft.com/office/drawing/2014/main" id="{79AF7DF1-E539-4A3A-95B8-2A9EE2D9E66F}"/>
            </a:ext>
          </a:extLst>
        </xdr:cNvPr>
        <xdr:cNvSpPr/>
      </xdr:nvSpPr>
      <xdr:spPr>
        <a:xfrm>
          <a:off x="14541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95794</xdr:rowOff>
    </xdr:from>
    <xdr:to>
      <xdr:col>81</xdr:col>
      <xdr:colOff>50800</xdr:colOff>
      <xdr:row>38</xdr:row>
      <xdr:rowOff>131717</xdr:rowOff>
    </xdr:to>
    <xdr:cxnSp macro="">
      <xdr:nvCxnSpPr>
        <xdr:cNvPr id="394" name="直線コネクタ 393">
          <a:extLst>
            <a:ext uri="{FF2B5EF4-FFF2-40B4-BE49-F238E27FC236}">
              <a16:creationId xmlns:a16="http://schemas.microsoft.com/office/drawing/2014/main" id="{A16342B9-A07B-4BB6-AB7A-47CCD48E8ADF}"/>
            </a:ext>
          </a:extLst>
        </xdr:cNvPr>
        <xdr:cNvCxnSpPr/>
      </xdr:nvCxnSpPr>
      <xdr:spPr>
        <a:xfrm flipV="1">
          <a:off x="14592300" y="66108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95" name="n_1aveValue【認定こども園・幼稚園・保育所】&#10;有形固定資産減価償却率">
          <a:extLst>
            <a:ext uri="{FF2B5EF4-FFF2-40B4-BE49-F238E27FC236}">
              <a16:creationId xmlns:a16="http://schemas.microsoft.com/office/drawing/2014/main" id="{B33736BD-61FA-4299-995A-D8AB5DF5A0C4}"/>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6" name="n_2aveValue【認定こども園・幼稚園・保育所】&#10;有形固定資産減価償却率">
          <a:extLst>
            <a:ext uri="{FF2B5EF4-FFF2-40B4-BE49-F238E27FC236}">
              <a16:creationId xmlns:a16="http://schemas.microsoft.com/office/drawing/2014/main" id="{012E4364-5ADC-48A9-BA0B-E7CE2B6F0452}"/>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a:extLst>
            <a:ext uri="{FF2B5EF4-FFF2-40B4-BE49-F238E27FC236}">
              <a16:creationId xmlns:a16="http://schemas.microsoft.com/office/drawing/2014/main" id="{0BAA148E-3791-4410-B98F-3DBAE8C276B7}"/>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137721</xdr:rowOff>
    </xdr:from>
    <xdr:ext cx="405111" cy="259045"/>
    <xdr:sp macro="" textlink="">
      <xdr:nvSpPr>
        <xdr:cNvPr id="398" name="n_1mainValue【認定こども園・幼稚園・保育所】&#10;有形固定資産減価償却率">
          <a:extLst>
            <a:ext uri="{FF2B5EF4-FFF2-40B4-BE49-F238E27FC236}">
              <a16:creationId xmlns:a16="http://schemas.microsoft.com/office/drawing/2014/main" id="{AA3589B3-CE59-4DE4-98E5-1AD15AD5DE48}"/>
            </a:ext>
          </a:extLst>
        </xdr:cNvPr>
        <xdr:cNvSpPr txBox="1"/>
      </xdr:nvSpPr>
      <xdr:spPr>
        <a:xfrm>
          <a:off x="15266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2194</xdr:rowOff>
    </xdr:from>
    <xdr:ext cx="405111" cy="259045"/>
    <xdr:sp macro="" textlink="">
      <xdr:nvSpPr>
        <xdr:cNvPr id="399" name="n_2mainValue【認定こども園・幼稚園・保育所】&#10;有形固定資産減価償却率">
          <a:extLst>
            <a:ext uri="{FF2B5EF4-FFF2-40B4-BE49-F238E27FC236}">
              <a16:creationId xmlns:a16="http://schemas.microsoft.com/office/drawing/2014/main" id="{52409866-524F-47D2-AE83-6033E599DB6A}"/>
            </a:ext>
          </a:extLst>
        </xdr:cNvPr>
        <xdr:cNvSpPr txBox="1"/>
      </xdr:nvSpPr>
      <xdr:spPr>
        <a:xfrm>
          <a:off x="14389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E200D7C5-F574-49E3-8435-1B56EFE551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67D05B64-D817-4E14-86D5-167CBD8DB1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068DE9AB-32AF-4FFD-A482-5F84B5BAA2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D1CF7CE0-CBD6-4866-BA5A-825E5109759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EB6A0144-9BBB-4764-92F8-B0E3E2DC6A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6DB7DAA1-B056-4408-9EE3-1A7BAAB4CA7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4CCAA116-98C7-4329-9296-3373D5DEE1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35256FDE-FA35-40C3-8192-23107D5569F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a:extLst>
            <a:ext uri="{FF2B5EF4-FFF2-40B4-BE49-F238E27FC236}">
              <a16:creationId xmlns:a16="http://schemas.microsoft.com/office/drawing/2014/main" id="{36DF6410-060E-412C-AFE2-5DF9686223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a:extLst>
            <a:ext uri="{FF2B5EF4-FFF2-40B4-BE49-F238E27FC236}">
              <a16:creationId xmlns:a16="http://schemas.microsoft.com/office/drawing/2014/main" id="{84218D0C-7252-4767-8041-50BB17A23E0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a:extLst>
            <a:ext uri="{FF2B5EF4-FFF2-40B4-BE49-F238E27FC236}">
              <a16:creationId xmlns:a16="http://schemas.microsoft.com/office/drawing/2014/main" id="{819CFF29-38EF-479C-B57A-17F67E74051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C01A6FAD-431C-4037-BE9F-2039EFF6398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a:extLst>
            <a:ext uri="{FF2B5EF4-FFF2-40B4-BE49-F238E27FC236}">
              <a16:creationId xmlns:a16="http://schemas.microsoft.com/office/drawing/2014/main" id="{D96239CA-B67A-4516-B455-59DB4D6EEC8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a:extLst>
            <a:ext uri="{FF2B5EF4-FFF2-40B4-BE49-F238E27FC236}">
              <a16:creationId xmlns:a16="http://schemas.microsoft.com/office/drawing/2014/main" id="{6F50F9D9-1AE8-41E8-92B6-1C60F37E7B3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a:extLst>
            <a:ext uri="{FF2B5EF4-FFF2-40B4-BE49-F238E27FC236}">
              <a16:creationId xmlns:a16="http://schemas.microsoft.com/office/drawing/2014/main" id="{B18A8573-BDC8-4E7F-9635-9B29C2EC132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a:extLst>
            <a:ext uri="{FF2B5EF4-FFF2-40B4-BE49-F238E27FC236}">
              <a16:creationId xmlns:a16="http://schemas.microsoft.com/office/drawing/2014/main" id="{D40AC325-67ED-4E3A-B86C-C0A29A6D680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a:extLst>
            <a:ext uri="{FF2B5EF4-FFF2-40B4-BE49-F238E27FC236}">
              <a16:creationId xmlns:a16="http://schemas.microsoft.com/office/drawing/2014/main" id="{CAF2B7D6-1F01-43BE-906A-209244B1490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a:extLst>
            <a:ext uri="{FF2B5EF4-FFF2-40B4-BE49-F238E27FC236}">
              <a16:creationId xmlns:a16="http://schemas.microsoft.com/office/drawing/2014/main" id="{FCA1DDFC-A536-4065-83CE-1C18102384C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a:extLst>
            <a:ext uri="{FF2B5EF4-FFF2-40B4-BE49-F238E27FC236}">
              <a16:creationId xmlns:a16="http://schemas.microsoft.com/office/drawing/2014/main" id="{F3824B35-A32B-44E9-A38F-4E233738DD6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a:extLst>
            <a:ext uri="{FF2B5EF4-FFF2-40B4-BE49-F238E27FC236}">
              <a16:creationId xmlns:a16="http://schemas.microsoft.com/office/drawing/2014/main" id="{DF0E02D2-9844-47A4-B0C1-E7BEDC9ABF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a:extLst>
            <a:ext uri="{FF2B5EF4-FFF2-40B4-BE49-F238E27FC236}">
              <a16:creationId xmlns:a16="http://schemas.microsoft.com/office/drawing/2014/main" id="{71FA59BF-B5E2-4EF4-883D-D69DBA904E6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id="{E21E4A31-6077-406E-BCC1-B59F2352C0E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a:extLst>
            <a:ext uri="{FF2B5EF4-FFF2-40B4-BE49-F238E27FC236}">
              <a16:creationId xmlns:a16="http://schemas.microsoft.com/office/drawing/2014/main" id="{FD3D6B8A-D0CA-4A7A-9E6D-4B5D5217E64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a:extLst>
            <a:ext uri="{FF2B5EF4-FFF2-40B4-BE49-F238E27FC236}">
              <a16:creationId xmlns:a16="http://schemas.microsoft.com/office/drawing/2014/main" id="{585968F3-0ECF-4EA1-81A9-C7D1BD9753C5}"/>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a:extLst>
            <a:ext uri="{FF2B5EF4-FFF2-40B4-BE49-F238E27FC236}">
              <a16:creationId xmlns:a16="http://schemas.microsoft.com/office/drawing/2014/main" id="{4DDFFF58-F35C-429F-8C2E-8ECCF7D89724}"/>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a:extLst>
            <a:ext uri="{FF2B5EF4-FFF2-40B4-BE49-F238E27FC236}">
              <a16:creationId xmlns:a16="http://schemas.microsoft.com/office/drawing/2014/main" id="{D7469F8A-CC69-476D-B103-44D9C172F673}"/>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a:extLst>
            <a:ext uri="{FF2B5EF4-FFF2-40B4-BE49-F238E27FC236}">
              <a16:creationId xmlns:a16="http://schemas.microsoft.com/office/drawing/2014/main" id="{70087F48-8724-4C64-9D88-C4035C4631E5}"/>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a:extLst>
            <a:ext uri="{FF2B5EF4-FFF2-40B4-BE49-F238E27FC236}">
              <a16:creationId xmlns:a16="http://schemas.microsoft.com/office/drawing/2014/main" id="{A874755D-AED8-438D-9F49-C2CF048D194C}"/>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8" name="【認定こども園・幼稚園・保育所】&#10;一人当たり面積平均値テキスト">
          <a:extLst>
            <a:ext uri="{FF2B5EF4-FFF2-40B4-BE49-F238E27FC236}">
              <a16:creationId xmlns:a16="http://schemas.microsoft.com/office/drawing/2014/main" id="{C2FBDFD5-D948-4048-8696-EC1F06373FC8}"/>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a:extLst>
            <a:ext uri="{FF2B5EF4-FFF2-40B4-BE49-F238E27FC236}">
              <a16:creationId xmlns:a16="http://schemas.microsoft.com/office/drawing/2014/main" id="{5474BB7F-B37F-4F8F-B521-E420D1F9FBE9}"/>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a:extLst>
            <a:ext uri="{FF2B5EF4-FFF2-40B4-BE49-F238E27FC236}">
              <a16:creationId xmlns:a16="http://schemas.microsoft.com/office/drawing/2014/main" id="{887D5104-EC2B-4449-8AAE-44F0A88B0226}"/>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a:extLst>
            <a:ext uri="{FF2B5EF4-FFF2-40B4-BE49-F238E27FC236}">
              <a16:creationId xmlns:a16="http://schemas.microsoft.com/office/drawing/2014/main" id="{1DD00F82-0FA0-4F9D-9A00-9BD8F3B49A3B}"/>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a:extLst>
            <a:ext uri="{FF2B5EF4-FFF2-40B4-BE49-F238E27FC236}">
              <a16:creationId xmlns:a16="http://schemas.microsoft.com/office/drawing/2014/main" id="{075B4B7C-4A69-4720-95A5-9565E9D34FDF}"/>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74A90D2-9926-4543-98F5-B94143C20C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8D3A66B-7D56-4D4B-88E2-4FE7DCD6AE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FFC3F55-B980-4C62-BC83-054080CFE4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B16A869-862C-4962-9C22-2E3B9DAE2E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A8A699F-2D78-41D9-896D-F225769A598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438" name="楕円 437">
          <a:extLst>
            <a:ext uri="{FF2B5EF4-FFF2-40B4-BE49-F238E27FC236}">
              <a16:creationId xmlns:a16="http://schemas.microsoft.com/office/drawing/2014/main" id="{490DB2F2-95F8-4CF5-9AF9-3084F872403E}"/>
            </a:ext>
          </a:extLst>
        </xdr:cNvPr>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439" name="【認定こども園・幼稚園・保育所】&#10;一人当たり面積該当値テキスト">
          <a:extLst>
            <a:ext uri="{FF2B5EF4-FFF2-40B4-BE49-F238E27FC236}">
              <a16:creationId xmlns:a16="http://schemas.microsoft.com/office/drawing/2014/main" id="{F98CF963-B28F-4913-8E4A-6A693029C8D2}"/>
            </a:ext>
          </a:extLst>
        </xdr:cNvPr>
        <xdr:cNvSpPr txBox="1"/>
      </xdr:nvSpPr>
      <xdr:spPr>
        <a:xfrm>
          <a:off x="22199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440" name="楕円 439">
          <a:extLst>
            <a:ext uri="{FF2B5EF4-FFF2-40B4-BE49-F238E27FC236}">
              <a16:creationId xmlns:a16="http://schemas.microsoft.com/office/drawing/2014/main" id="{1B5AEE87-A861-4501-A7CF-BC527CCB0B9F}"/>
            </a:ext>
          </a:extLst>
        </xdr:cNvPr>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110490</xdr:rowOff>
    </xdr:to>
    <xdr:cxnSp macro="">
      <xdr:nvCxnSpPr>
        <xdr:cNvPr id="441" name="直線コネクタ 440">
          <a:extLst>
            <a:ext uri="{FF2B5EF4-FFF2-40B4-BE49-F238E27FC236}">
              <a16:creationId xmlns:a16="http://schemas.microsoft.com/office/drawing/2014/main" id="{B697DB5F-2333-4D7C-ABC4-A9E58FBFB4FD}"/>
            </a:ext>
          </a:extLst>
        </xdr:cNvPr>
        <xdr:cNvCxnSpPr/>
      </xdr:nvCxnSpPr>
      <xdr:spPr>
        <a:xfrm>
          <a:off x="21323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63500</xdr:rowOff>
    </xdr:from>
    <xdr:to>
      <xdr:col>107</xdr:col>
      <xdr:colOff>101600</xdr:colOff>
      <xdr:row>41</xdr:row>
      <xdr:rowOff>165100</xdr:rowOff>
    </xdr:to>
    <xdr:sp macro="" textlink="">
      <xdr:nvSpPr>
        <xdr:cNvPr id="442" name="楕円 441">
          <a:extLst>
            <a:ext uri="{FF2B5EF4-FFF2-40B4-BE49-F238E27FC236}">
              <a16:creationId xmlns:a16="http://schemas.microsoft.com/office/drawing/2014/main" id="{65BE22D8-FDB6-4C70-8489-E98ACE89F711}"/>
            </a:ext>
          </a:extLst>
        </xdr:cNvPr>
        <xdr:cNvSpPr/>
      </xdr:nvSpPr>
      <xdr:spPr>
        <a:xfrm>
          <a:off x="20383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114300</xdr:rowOff>
    </xdr:to>
    <xdr:cxnSp macro="">
      <xdr:nvCxnSpPr>
        <xdr:cNvPr id="443" name="直線コネクタ 442">
          <a:extLst>
            <a:ext uri="{FF2B5EF4-FFF2-40B4-BE49-F238E27FC236}">
              <a16:creationId xmlns:a16="http://schemas.microsoft.com/office/drawing/2014/main" id="{FF15C5BE-F7FA-481B-9488-67E10188CE04}"/>
            </a:ext>
          </a:extLst>
        </xdr:cNvPr>
        <xdr:cNvCxnSpPr/>
      </xdr:nvCxnSpPr>
      <xdr:spPr>
        <a:xfrm flipV="1">
          <a:off x="20434300" y="713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44" name="n_1aveValue【認定こども園・幼稚園・保育所】&#10;一人当たり面積">
          <a:extLst>
            <a:ext uri="{FF2B5EF4-FFF2-40B4-BE49-F238E27FC236}">
              <a16:creationId xmlns:a16="http://schemas.microsoft.com/office/drawing/2014/main" id="{DD6CF9EF-4808-418A-909E-3A709E115BB2}"/>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a:extLst>
            <a:ext uri="{FF2B5EF4-FFF2-40B4-BE49-F238E27FC236}">
              <a16:creationId xmlns:a16="http://schemas.microsoft.com/office/drawing/2014/main" id="{5264FB77-9AFE-4FC2-8888-A48E0564F17A}"/>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a:extLst>
            <a:ext uri="{FF2B5EF4-FFF2-40B4-BE49-F238E27FC236}">
              <a16:creationId xmlns:a16="http://schemas.microsoft.com/office/drawing/2014/main" id="{2F50643B-C412-45C9-8FA9-F1AED0E586BF}"/>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447" name="n_1mainValue【認定こども園・幼稚園・保育所】&#10;一人当たり面積">
          <a:extLst>
            <a:ext uri="{FF2B5EF4-FFF2-40B4-BE49-F238E27FC236}">
              <a16:creationId xmlns:a16="http://schemas.microsoft.com/office/drawing/2014/main" id="{993C7B4C-B1E1-4D1B-B897-9BBC3C6B39E6}"/>
            </a:ext>
          </a:extLst>
        </xdr:cNvPr>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156227</xdr:rowOff>
    </xdr:from>
    <xdr:ext cx="469744" cy="259045"/>
    <xdr:sp macro="" textlink="">
      <xdr:nvSpPr>
        <xdr:cNvPr id="448" name="n_2mainValue【認定こども園・幼稚園・保育所】&#10;一人当たり面積">
          <a:extLst>
            <a:ext uri="{FF2B5EF4-FFF2-40B4-BE49-F238E27FC236}">
              <a16:creationId xmlns:a16="http://schemas.microsoft.com/office/drawing/2014/main" id="{A7C9AA8D-29A4-42E8-85B9-95175FE1FD48}"/>
            </a:ext>
          </a:extLst>
        </xdr:cNvPr>
        <xdr:cNvSpPr txBox="1"/>
      </xdr:nvSpPr>
      <xdr:spPr>
        <a:xfrm>
          <a:off x="20199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E71216CE-B2D8-4FC4-9286-D0C65DFD3D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id="{168D488C-970D-4001-83E4-EDEE752970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id="{4D1D9659-1A5E-4F59-A279-F5C60809B8F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id="{8D1B34F3-04C4-4E22-B274-CD60EA81E9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id="{9F88BFEB-CB02-4AB1-9728-F215118022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id="{EC6E813A-278A-44D1-B78C-9BED73030D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id="{E4E10706-55B3-49CD-9978-4B7234544E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A7630088-2E10-48F1-805D-8FCECF3975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C009641F-293B-41D1-AFAD-20544CE35A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B704D5A4-5297-4A84-8CDA-55A8529364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a:extLst>
            <a:ext uri="{FF2B5EF4-FFF2-40B4-BE49-F238E27FC236}">
              <a16:creationId xmlns:a16="http://schemas.microsoft.com/office/drawing/2014/main" id="{F572B2C0-2E1C-4259-88B0-29459228671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a:extLst>
            <a:ext uri="{FF2B5EF4-FFF2-40B4-BE49-F238E27FC236}">
              <a16:creationId xmlns:a16="http://schemas.microsoft.com/office/drawing/2014/main" id="{38528274-B4E6-43C1-A11B-063B1F51B85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a:extLst>
            <a:ext uri="{FF2B5EF4-FFF2-40B4-BE49-F238E27FC236}">
              <a16:creationId xmlns:a16="http://schemas.microsoft.com/office/drawing/2014/main" id="{38FD5A72-BD62-4866-9C3E-AE0BE830841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a:extLst>
            <a:ext uri="{FF2B5EF4-FFF2-40B4-BE49-F238E27FC236}">
              <a16:creationId xmlns:a16="http://schemas.microsoft.com/office/drawing/2014/main" id="{635D3D76-3068-471C-8F43-AF2A7B80AE8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a:extLst>
            <a:ext uri="{FF2B5EF4-FFF2-40B4-BE49-F238E27FC236}">
              <a16:creationId xmlns:a16="http://schemas.microsoft.com/office/drawing/2014/main" id="{4AB9CB09-EB8C-44DB-9547-529608BD691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a:extLst>
            <a:ext uri="{FF2B5EF4-FFF2-40B4-BE49-F238E27FC236}">
              <a16:creationId xmlns:a16="http://schemas.microsoft.com/office/drawing/2014/main" id="{D0DC391B-F0F5-4F1E-B116-8A4BE307C6A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a:extLst>
            <a:ext uri="{FF2B5EF4-FFF2-40B4-BE49-F238E27FC236}">
              <a16:creationId xmlns:a16="http://schemas.microsoft.com/office/drawing/2014/main" id="{FD080E4E-E91F-4D3D-BCD0-56501CBAE95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a:extLst>
            <a:ext uri="{FF2B5EF4-FFF2-40B4-BE49-F238E27FC236}">
              <a16:creationId xmlns:a16="http://schemas.microsoft.com/office/drawing/2014/main" id="{4D6D525F-FFDA-491B-A179-FD8AF6B651B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a:extLst>
            <a:ext uri="{FF2B5EF4-FFF2-40B4-BE49-F238E27FC236}">
              <a16:creationId xmlns:a16="http://schemas.microsoft.com/office/drawing/2014/main" id="{ACD5AE84-CBED-46D2-AC1E-A4E9F9984AF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a:extLst>
            <a:ext uri="{FF2B5EF4-FFF2-40B4-BE49-F238E27FC236}">
              <a16:creationId xmlns:a16="http://schemas.microsoft.com/office/drawing/2014/main" id="{F066285B-2595-4E05-B47A-10257F67660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2E011B2B-BF3C-405F-B744-3693099B3FB2}"/>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C5742820-C815-4B03-A1D3-FE11E8E0850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F98D4C2B-1878-4410-8A63-D242655DCD1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a:extLst>
            <a:ext uri="{FF2B5EF4-FFF2-40B4-BE49-F238E27FC236}">
              <a16:creationId xmlns:a16="http://schemas.microsoft.com/office/drawing/2014/main" id="{D505EDAD-B715-4A66-97FA-9598136033F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a:extLst>
            <a:ext uri="{FF2B5EF4-FFF2-40B4-BE49-F238E27FC236}">
              <a16:creationId xmlns:a16="http://schemas.microsoft.com/office/drawing/2014/main" id="{78ABE813-CF7B-4CFD-9AF6-150F7C4D3839}"/>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a:extLst>
            <a:ext uri="{FF2B5EF4-FFF2-40B4-BE49-F238E27FC236}">
              <a16:creationId xmlns:a16="http://schemas.microsoft.com/office/drawing/2014/main" id="{6779EB5D-EA5F-4643-B1BA-FC1BCD7D45B8}"/>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a:extLst>
            <a:ext uri="{FF2B5EF4-FFF2-40B4-BE49-F238E27FC236}">
              <a16:creationId xmlns:a16="http://schemas.microsoft.com/office/drawing/2014/main" id="{F8370F12-B9B2-4E44-BF63-5D6351838D49}"/>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a:extLst>
            <a:ext uri="{FF2B5EF4-FFF2-40B4-BE49-F238E27FC236}">
              <a16:creationId xmlns:a16="http://schemas.microsoft.com/office/drawing/2014/main" id="{E1DC89A3-C5B3-406F-BD5A-4D79E055197F}"/>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a:extLst>
            <a:ext uri="{FF2B5EF4-FFF2-40B4-BE49-F238E27FC236}">
              <a16:creationId xmlns:a16="http://schemas.microsoft.com/office/drawing/2014/main" id="{4F1ABDC3-7013-43FB-8B78-64B374DB5DBA}"/>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478" name="【学校施設】&#10;有形固定資産減価償却率平均値テキスト">
          <a:extLst>
            <a:ext uri="{FF2B5EF4-FFF2-40B4-BE49-F238E27FC236}">
              <a16:creationId xmlns:a16="http://schemas.microsoft.com/office/drawing/2014/main" id="{1C8304FA-B154-407E-A7E1-57BFF3DF698E}"/>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a:extLst>
            <a:ext uri="{FF2B5EF4-FFF2-40B4-BE49-F238E27FC236}">
              <a16:creationId xmlns:a16="http://schemas.microsoft.com/office/drawing/2014/main" id="{3AB87C1B-54A3-46D9-A353-3EE89A9A28D8}"/>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a:extLst>
            <a:ext uri="{FF2B5EF4-FFF2-40B4-BE49-F238E27FC236}">
              <a16:creationId xmlns:a16="http://schemas.microsoft.com/office/drawing/2014/main" id="{9F66EDEC-C22D-451F-B3EA-79B2B8585FFA}"/>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a:extLst>
            <a:ext uri="{FF2B5EF4-FFF2-40B4-BE49-F238E27FC236}">
              <a16:creationId xmlns:a16="http://schemas.microsoft.com/office/drawing/2014/main" id="{0A285FDB-F2CD-4BAB-A02A-E4C5D21CCE42}"/>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a:extLst>
            <a:ext uri="{FF2B5EF4-FFF2-40B4-BE49-F238E27FC236}">
              <a16:creationId xmlns:a16="http://schemas.microsoft.com/office/drawing/2014/main" id="{618322BE-4AE3-4F0D-8F5F-3CBDE3DD8B8A}"/>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C09C1C59-9CCF-44D8-9C8A-CE692E2474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276D6A67-2D57-47FB-B18D-238B545989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11553C3B-80D6-4EE6-B0F7-E481D7F10E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6D7C9336-199B-4E48-8D6E-EECBF2D6CA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D27B5211-8F95-422F-A355-A507BCB214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126365</xdr:rowOff>
    </xdr:from>
    <xdr:to>
      <xdr:col>85</xdr:col>
      <xdr:colOff>177800</xdr:colOff>
      <xdr:row>62</xdr:row>
      <xdr:rowOff>56515</xdr:rowOff>
    </xdr:to>
    <xdr:sp macro="" textlink="">
      <xdr:nvSpPr>
        <xdr:cNvPr id="488" name="楕円 487">
          <a:extLst>
            <a:ext uri="{FF2B5EF4-FFF2-40B4-BE49-F238E27FC236}">
              <a16:creationId xmlns:a16="http://schemas.microsoft.com/office/drawing/2014/main" id="{8FB0730B-4C76-46E0-B945-C35C1EB944B9}"/>
            </a:ext>
          </a:extLst>
        </xdr:cNvPr>
        <xdr:cNvSpPr/>
      </xdr:nvSpPr>
      <xdr:spPr>
        <a:xfrm>
          <a:off x="16268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104792</xdr:rowOff>
    </xdr:from>
    <xdr:ext cx="405111" cy="259045"/>
    <xdr:sp macro="" textlink="">
      <xdr:nvSpPr>
        <xdr:cNvPr id="489" name="【学校施設】&#10;有形固定資産減価償却率該当値テキスト">
          <a:extLst>
            <a:ext uri="{FF2B5EF4-FFF2-40B4-BE49-F238E27FC236}">
              <a16:creationId xmlns:a16="http://schemas.microsoft.com/office/drawing/2014/main" id="{56647110-B6B5-4BC6-8DF5-59E8A38F9828}"/>
            </a:ext>
          </a:extLst>
        </xdr:cNvPr>
        <xdr:cNvSpPr txBox="1"/>
      </xdr:nvSpPr>
      <xdr:spPr>
        <a:xfrm>
          <a:off x="16357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149225</xdr:rowOff>
    </xdr:from>
    <xdr:to>
      <xdr:col>81</xdr:col>
      <xdr:colOff>101600</xdr:colOff>
      <xdr:row>62</xdr:row>
      <xdr:rowOff>79375</xdr:rowOff>
    </xdr:to>
    <xdr:sp macro="" textlink="">
      <xdr:nvSpPr>
        <xdr:cNvPr id="490" name="楕円 489">
          <a:extLst>
            <a:ext uri="{FF2B5EF4-FFF2-40B4-BE49-F238E27FC236}">
              <a16:creationId xmlns:a16="http://schemas.microsoft.com/office/drawing/2014/main" id="{CC021959-CAA1-4A79-BCFD-00CA25303066}"/>
            </a:ext>
          </a:extLst>
        </xdr:cNvPr>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xdr:rowOff>
    </xdr:from>
    <xdr:to>
      <xdr:col>85</xdr:col>
      <xdr:colOff>127000</xdr:colOff>
      <xdr:row>62</xdr:row>
      <xdr:rowOff>28575</xdr:rowOff>
    </xdr:to>
    <xdr:cxnSp macro="">
      <xdr:nvCxnSpPr>
        <xdr:cNvPr id="491" name="直線コネクタ 490">
          <a:extLst>
            <a:ext uri="{FF2B5EF4-FFF2-40B4-BE49-F238E27FC236}">
              <a16:creationId xmlns:a16="http://schemas.microsoft.com/office/drawing/2014/main" id="{47681C27-A409-4BB9-882C-E74ECBAE6BB7}"/>
            </a:ext>
          </a:extLst>
        </xdr:cNvPr>
        <xdr:cNvCxnSpPr/>
      </xdr:nvCxnSpPr>
      <xdr:spPr>
        <a:xfrm flipV="1">
          <a:off x="15481300" y="106356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67310</xdr:rowOff>
    </xdr:from>
    <xdr:to>
      <xdr:col>76</xdr:col>
      <xdr:colOff>165100</xdr:colOff>
      <xdr:row>61</xdr:row>
      <xdr:rowOff>168910</xdr:rowOff>
    </xdr:to>
    <xdr:sp macro="" textlink="">
      <xdr:nvSpPr>
        <xdr:cNvPr id="492" name="楕円 491">
          <a:extLst>
            <a:ext uri="{FF2B5EF4-FFF2-40B4-BE49-F238E27FC236}">
              <a16:creationId xmlns:a16="http://schemas.microsoft.com/office/drawing/2014/main" id="{F4F408C4-0868-4B42-A1C6-E1037C7C38E8}"/>
            </a:ext>
          </a:extLst>
        </xdr:cNvPr>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62</xdr:row>
      <xdr:rowOff>28575</xdr:rowOff>
    </xdr:to>
    <xdr:cxnSp macro="">
      <xdr:nvCxnSpPr>
        <xdr:cNvPr id="493" name="直線コネクタ 492">
          <a:extLst>
            <a:ext uri="{FF2B5EF4-FFF2-40B4-BE49-F238E27FC236}">
              <a16:creationId xmlns:a16="http://schemas.microsoft.com/office/drawing/2014/main" id="{3442E06B-8EDC-4741-8B8C-29B3FE86913A}"/>
            </a:ext>
          </a:extLst>
        </xdr:cNvPr>
        <xdr:cNvCxnSpPr/>
      </xdr:nvCxnSpPr>
      <xdr:spPr>
        <a:xfrm>
          <a:off x="14592300" y="105765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94" name="n_1aveValue【学校施設】&#10;有形固定資産減価償却率">
          <a:extLst>
            <a:ext uri="{FF2B5EF4-FFF2-40B4-BE49-F238E27FC236}">
              <a16:creationId xmlns:a16="http://schemas.microsoft.com/office/drawing/2014/main" id="{FBBCA815-32FF-4E0F-8879-DBEE2B0FA0CE}"/>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95" name="n_2aveValue【学校施設】&#10;有形固定資産減価償却率">
          <a:extLst>
            <a:ext uri="{FF2B5EF4-FFF2-40B4-BE49-F238E27FC236}">
              <a16:creationId xmlns:a16="http://schemas.microsoft.com/office/drawing/2014/main" id="{86672555-96AB-45E8-AFC7-43EB8E5585F4}"/>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a:extLst>
            <a:ext uri="{FF2B5EF4-FFF2-40B4-BE49-F238E27FC236}">
              <a16:creationId xmlns:a16="http://schemas.microsoft.com/office/drawing/2014/main" id="{1B7C22E6-4BBB-43FA-B089-DB4AEA1447A9}"/>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70502</xdr:rowOff>
    </xdr:from>
    <xdr:ext cx="405111" cy="259045"/>
    <xdr:sp macro="" textlink="">
      <xdr:nvSpPr>
        <xdr:cNvPr id="497" name="n_1mainValue【学校施設】&#10;有形固定資産減価償却率">
          <a:extLst>
            <a:ext uri="{FF2B5EF4-FFF2-40B4-BE49-F238E27FC236}">
              <a16:creationId xmlns:a16="http://schemas.microsoft.com/office/drawing/2014/main" id="{9187B4ED-2646-4836-AD4C-004F329DD7F2}"/>
            </a:ext>
          </a:extLst>
        </xdr:cNvPr>
        <xdr:cNvSpPr txBox="1"/>
      </xdr:nvSpPr>
      <xdr:spPr>
        <a:xfrm>
          <a:off x="15266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160037</xdr:rowOff>
    </xdr:from>
    <xdr:ext cx="405111" cy="259045"/>
    <xdr:sp macro="" textlink="">
      <xdr:nvSpPr>
        <xdr:cNvPr id="498" name="n_2mainValue【学校施設】&#10;有形固定資産減価償却率">
          <a:extLst>
            <a:ext uri="{FF2B5EF4-FFF2-40B4-BE49-F238E27FC236}">
              <a16:creationId xmlns:a16="http://schemas.microsoft.com/office/drawing/2014/main" id="{FD02CCE3-26D2-4CE5-8801-ECE676AFAB51}"/>
            </a:ext>
          </a:extLst>
        </xdr:cNvPr>
        <xdr:cNvSpPr txBox="1"/>
      </xdr:nvSpPr>
      <xdr:spPr>
        <a:xfrm>
          <a:off x="14389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5FE9D493-537B-4E6B-9EEC-9BA965200E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73F6E39B-CD15-46E6-963F-727A877593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BEAC361B-281D-4B44-8775-92FE2EBD74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1AF54F7C-34C3-4178-A351-B37071E78B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940C55D4-9D79-43AA-847D-ADB0B163A1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2319E509-FB2A-496A-8959-05A0945E64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2DAF678E-DA4D-48D3-8F6E-5F26A716AD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BBC188F3-746C-4765-8621-4086A1D4B36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8B4AFF82-2F0C-4704-BA19-715582EC82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797253C8-F30D-461C-A6BB-066183B362D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60444400-6E83-4814-8769-ED07170315C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a:extLst>
            <a:ext uri="{FF2B5EF4-FFF2-40B4-BE49-F238E27FC236}">
              <a16:creationId xmlns:a16="http://schemas.microsoft.com/office/drawing/2014/main" id="{548F8187-5768-4B97-A865-DD35BF33826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a:extLst>
            <a:ext uri="{FF2B5EF4-FFF2-40B4-BE49-F238E27FC236}">
              <a16:creationId xmlns:a16="http://schemas.microsoft.com/office/drawing/2014/main" id="{01A3A5AF-F499-42C6-ABA9-7623327F157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a:extLst>
            <a:ext uri="{FF2B5EF4-FFF2-40B4-BE49-F238E27FC236}">
              <a16:creationId xmlns:a16="http://schemas.microsoft.com/office/drawing/2014/main" id="{A878C0B3-1C77-4E3D-892A-5BF58F727DD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a:extLst>
            <a:ext uri="{FF2B5EF4-FFF2-40B4-BE49-F238E27FC236}">
              <a16:creationId xmlns:a16="http://schemas.microsoft.com/office/drawing/2014/main" id="{09275675-188C-4C25-A64C-9356E89C178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a:extLst>
            <a:ext uri="{FF2B5EF4-FFF2-40B4-BE49-F238E27FC236}">
              <a16:creationId xmlns:a16="http://schemas.microsoft.com/office/drawing/2014/main" id="{F78A1A4A-EB74-46DF-A3F7-455990CD4ED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a:extLst>
            <a:ext uri="{FF2B5EF4-FFF2-40B4-BE49-F238E27FC236}">
              <a16:creationId xmlns:a16="http://schemas.microsoft.com/office/drawing/2014/main" id="{1AFD8147-2D47-4C65-90EE-C18CF48D168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a:extLst>
            <a:ext uri="{FF2B5EF4-FFF2-40B4-BE49-F238E27FC236}">
              <a16:creationId xmlns:a16="http://schemas.microsoft.com/office/drawing/2014/main" id="{FB6056BE-FE1A-45C2-BCBB-E91C062B5A2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a:extLst>
            <a:ext uri="{FF2B5EF4-FFF2-40B4-BE49-F238E27FC236}">
              <a16:creationId xmlns:a16="http://schemas.microsoft.com/office/drawing/2014/main" id="{E9F8CE97-D278-4FB4-8980-7AB777ED6DA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AAA7879F-62FB-450B-B3C8-94C12827DCB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EAB9D7A1-00C1-41E0-905E-58F5D48B782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68EE9F09-3933-4B27-A75F-F02C08A0BD4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a:extLst>
            <a:ext uri="{FF2B5EF4-FFF2-40B4-BE49-F238E27FC236}">
              <a16:creationId xmlns:a16="http://schemas.microsoft.com/office/drawing/2014/main" id="{B8B3856A-5816-4998-BA3D-018739D6C362}"/>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a:extLst>
            <a:ext uri="{FF2B5EF4-FFF2-40B4-BE49-F238E27FC236}">
              <a16:creationId xmlns:a16="http://schemas.microsoft.com/office/drawing/2014/main" id="{0C5F0EC5-2DC8-4B59-A652-30E413A75271}"/>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a:extLst>
            <a:ext uri="{FF2B5EF4-FFF2-40B4-BE49-F238E27FC236}">
              <a16:creationId xmlns:a16="http://schemas.microsoft.com/office/drawing/2014/main" id="{4844EA62-8AB9-474F-B9E2-A41D8F64EBA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a:extLst>
            <a:ext uri="{FF2B5EF4-FFF2-40B4-BE49-F238E27FC236}">
              <a16:creationId xmlns:a16="http://schemas.microsoft.com/office/drawing/2014/main" id="{BB77BCD2-C67A-436D-9758-850DBA2B00CD}"/>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a:extLst>
            <a:ext uri="{FF2B5EF4-FFF2-40B4-BE49-F238E27FC236}">
              <a16:creationId xmlns:a16="http://schemas.microsoft.com/office/drawing/2014/main" id="{5BB5A3A0-24AC-4BC9-82DE-D96E3DE704CD}"/>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26" name="【学校施設】&#10;一人当たり面積平均値テキスト">
          <a:extLst>
            <a:ext uri="{FF2B5EF4-FFF2-40B4-BE49-F238E27FC236}">
              <a16:creationId xmlns:a16="http://schemas.microsoft.com/office/drawing/2014/main" id="{699797D0-EE98-4D4D-BFFC-869A6E5A0C46}"/>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a:extLst>
            <a:ext uri="{FF2B5EF4-FFF2-40B4-BE49-F238E27FC236}">
              <a16:creationId xmlns:a16="http://schemas.microsoft.com/office/drawing/2014/main" id="{AFA95DD7-81E9-4321-8BE2-DA6F7AF1470A}"/>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a:extLst>
            <a:ext uri="{FF2B5EF4-FFF2-40B4-BE49-F238E27FC236}">
              <a16:creationId xmlns:a16="http://schemas.microsoft.com/office/drawing/2014/main" id="{8B7F3ACA-A6D2-4549-94EE-ED0798996E94}"/>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a:extLst>
            <a:ext uri="{FF2B5EF4-FFF2-40B4-BE49-F238E27FC236}">
              <a16:creationId xmlns:a16="http://schemas.microsoft.com/office/drawing/2014/main" id="{FBFBB28E-3EB0-40E0-9792-C99FA318EA14}"/>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a:extLst>
            <a:ext uri="{FF2B5EF4-FFF2-40B4-BE49-F238E27FC236}">
              <a16:creationId xmlns:a16="http://schemas.microsoft.com/office/drawing/2014/main" id="{D762272E-A1F2-4C11-946C-04CE11620573}"/>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E8EE7B7E-1AA9-40A8-B8C1-61F6A07D4E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5D558B1E-3D99-4FFA-A28D-3340063AA89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92AC3B9C-9B04-492B-B8B0-E5C7B9A903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D6E4031B-6DCC-4E0E-9C42-FFF7417AE7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F2CC0A5D-EEB7-4704-9CBC-E16E6CB7D9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27381</xdr:rowOff>
    </xdr:from>
    <xdr:to>
      <xdr:col>116</xdr:col>
      <xdr:colOff>114300</xdr:colOff>
      <xdr:row>61</xdr:row>
      <xdr:rowOff>128981</xdr:rowOff>
    </xdr:to>
    <xdr:sp macro="" textlink="">
      <xdr:nvSpPr>
        <xdr:cNvPr id="536" name="楕円 535">
          <a:extLst>
            <a:ext uri="{FF2B5EF4-FFF2-40B4-BE49-F238E27FC236}">
              <a16:creationId xmlns:a16="http://schemas.microsoft.com/office/drawing/2014/main" id="{6A021F12-AC78-486D-AE84-7F0C0D99D950}"/>
            </a:ext>
          </a:extLst>
        </xdr:cNvPr>
        <xdr:cNvSpPr/>
      </xdr:nvSpPr>
      <xdr:spPr>
        <a:xfrm>
          <a:off x="22110700" y="104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50258</xdr:rowOff>
    </xdr:from>
    <xdr:ext cx="469744" cy="259045"/>
    <xdr:sp macro="" textlink="">
      <xdr:nvSpPr>
        <xdr:cNvPr id="537" name="【学校施設】&#10;一人当たり面積該当値テキスト">
          <a:extLst>
            <a:ext uri="{FF2B5EF4-FFF2-40B4-BE49-F238E27FC236}">
              <a16:creationId xmlns:a16="http://schemas.microsoft.com/office/drawing/2014/main" id="{9A64ED57-2C51-4690-B738-9A83997E2F56}"/>
            </a:ext>
          </a:extLst>
        </xdr:cNvPr>
        <xdr:cNvSpPr txBox="1"/>
      </xdr:nvSpPr>
      <xdr:spPr>
        <a:xfrm>
          <a:off x="22199600" y="1033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36068</xdr:rowOff>
    </xdr:from>
    <xdr:to>
      <xdr:col>112</xdr:col>
      <xdr:colOff>38100</xdr:colOff>
      <xdr:row>61</xdr:row>
      <xdr:rowOff>137668</xdr:rowOff>
    </xdr:to>
    <xdr:sp macro="" textlink="">
      <xdr:nvSpPr>
        <xdr:cNvPr id="538" name="楕円 537">
          <a:extLst>
            <a:ext uri="{FF2B5EF4-FFF2-40B4-BE49-F238E27FC236}">
              <a16:creationId xmlns:a16="http://schemas.microsoft.com/office/drawing/2014/main" id="{09FB5364-0FA3-4185-A993-5BF7E58A4917}"/>
            </a:ext>
          </a:extLst>
        </xdr:cNvPr>
        <xdr:cNvSpPr/>
      </xdr:nvSpPr>
      <xdr:spPr>
        <a:xfrm>
          <a:off x="21272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78181</xdr:rowOff>
    </xdr:from>
    <xdr:to>
      <xdr:col>116</xdr:col>
      <xdr:colOff>63500</xdr:colOff>
      <xdr:row>61</xdr:row>
      <xdr:rowOff>86868</xdr:rowOff>
    </xdr:to>
    <xdr:cxnSp macro="">
      <xdr:nvCxnSpPr>
        <xdr:cNvPr id="539" name="直線コネクタ 538">
          <a:extLst>
            <a:ext uri="{FF2B5EF4-FFF2-40B4-BE49-F238E27FC236}">
              <a16:creationId xmlns:a16="http://schemas.microsoft.com/office/drawing/2014/main" id="{A0DFB15E-3A4F-4503-B08E-35303D734DB4}"/>
            </a:ext>
          </a:extLst>
        </xdr:cNvPr>
        <xdr:cNvCxnSpPr/>
      </xdr:nvCxnSpPr>
      <xdr:spPr>
        <a:xfrm flipV="1">
          <a:off x="21323300" y="10536631"/>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16866</xdr:rowOff>
    </xdr:from>
    <xdr:to>
      <xdr:col>107</xdr:col>
      <xdr:colOff>101600</xdr:colOff>
      <xdr:row>62</xdr:row>
      <xdr:rowOff>118466</xdr:rowOff>
    </xdr:to>
    <xdr:sp macro="" textlink="">
      <xdr:nvSpPr>
        <xdr:cNvPr id="540" name="楕円 539">
          <a:extLst>
            <a:ext uri="{FF2B5EF4-FFF2-40B4-BE49-F238E27FC236}">
              <a16:creationId xmlns:a16="http://schemas.microsoft.com/office/drawing/2014/main" id="{A0640C24-C937-4860-AB60-FFBFA996BA51}"/>
            </a:ext>
          </a:extLst>
        </xdr:cNvPr>
        <xdr:cNvSpPr/>
      </xdr:nvSpPr>
      <xdr:spPr>
        <a:xfrm>
          <a:off x="20383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86868</xdr:rowOff>
    </xdr:from>
    <xdr:to>
      <xdr:col>111</xdr:col>
      <xdr:colOff>177800</xdr:colOff>
      <xdr:row>62</xdr:row>
      <xdr:rowOff>67666</xdr:rowOff>
    </xdr:to>
    <xdr:cxnSp macro="">
      <xdr:nvCxnSpPr>
        <xdr:cNvPr id="541" name="直線コネクタ 540">
          <a:extLst>
            <a:ext uri="{FF2B5EF4-FFF2-40B4-BE49-F238E27FC236}">
              <a16:creationId xmlns:a16="http://schemas.microsoft.com/office/drawing/2014/main" id="{C4655F87-F7DC-40E1-B06D-5E35B5680205}"/>
            </a:ext>
          </a:extLst>
        </xdr:cNvPr>
        <xdr:cNvCxnSpPr/>
      </xdr:nvCxnSpPr>
      <xdr:spPr>
        <a:xfrm flipV="1">
          <a:off x="20434300" y="10545318"/>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42" name="n_1aveValue【学校施設】&#10;一人当たり面積">
          <a:extLst>
            <a:ext uri="{FF2B5EF4-FFF2-40B4-BE49-F238E27FC236}">
              <a16:creationId xmlns:a16="http://schemas.microsoft.com/office/drawing/2014/main" id="{175CE1BD-65B4-4ECA-B2A6-6C2185566BD1}"/>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43" name="n_2aveValue【学校施設】&#10;一人当たり面積">
          <a:extLst>
            <a:ext uri="{FF2B5EF4-FFF2-40B4-BE49-F238E27FC236}">
              <a16:creationId xmlns:a16="http://schemas.microsoft.com/office/drawing/2014/main" id="{09376DE5-BD7D-4D9A-9B6F-D949D4298B81}"/>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a:extLst>
            <a:ext uri="{FF2B5EF4-FFF2-40B4-BE49-F238E27FC236}">
              <a16:creationId xmlns:a16="http://schemas.microsoft.com/office/drawing/2014/main" id="{170D9BA8-C6DF-4795-8845-57A6F225F99F}"/>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154195</xdr:rowOff>
    </xdr:from>
    <xdr:ext cx="469744" cy="259045"/>
    <xdr:sp macro="" textlink="">
      <xdr:nvSpPr>
        <xdr:cNvPr id="545" name="n_1mainValue【学校施設】&#10;一人当たり面積">
          <a:extLst>
            <a:ext uri="{FF2B5EF4-FFF2-40B4-BE49-F238E27FC236}">
              <a16:creationId xmlns:a16="http://schemas.microsoft.com/office/drawing/2014/main" id="{1ECA5290-E639-4B0C-B60F-9678DEC8EC84}"/>
            </a:ext>
          </a:extLst>
        </xdr:cNvPr>
        <xdr:cNvSpPr txBox="1"/>
      </xdr:nvSpPr>
      <xdr:spPr>
        <a:xfrm>
          <a:off x="21075727" y="1026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134993</xdr:rowOff>
    </xdr:from>
    <xdr:ext cx="469744" cy="259045"/>
    <xdr:sp macro="" textlink="">
      <xdr:nvSpPr>
        <xdr:cNvPr id="546" name="n_2mainValue【学校施設】&#10;一人当たり面積">
          <a:extLst>
            <a:ext uri="{FF2B5EF4-FFF2-40B4-BE49-F238E27FC236}">
              <a16:creationId xmlns:a16="http://schemas.microsoft.com/office/drawing/2014/main" id="{405603D3-AA8B-45A2-9B0F-DA417C23A637}"/>
            </a:ext>
          </a:extLst>
        </xdr:cNvPr>
        <xdr:cNvSpPr txBox="1"/>
      </xdr:nvSpPr>
      <xdr:spPr>
        <a:xfrm>
          <a:off x="20199427" y="104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09DDABD1-C5D6-44D0-845A-DCBDE1793E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EF1FF4BA-3655-4814-87DC-0A40C58A39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976F337D-C21D-4BF3-AFF0-17A9E09C3E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5AC72DA8-DB83-4B2D-B42D-E82F7701CC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672C3AB0-5485-4C5F-9060-1DD034AE37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240BB0E2-15FA-4AF1-B391-DD17799BB11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595267E4-C282-42CF-8BD3-3EB82631E95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43D3A571-BD7C-4DCE-BEA1-36B1E4E492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id="{86FF78C3-BA3A-4482-9863-D531ABABBB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id="{E4F03F95-D9CB-4507-81AC-CC4A2E23595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id="{CEA4C24F-73D8-415D-87DE-F417A9C5065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a:extLst>
            <a:ext uri="{FF2B5EF4-FFF2-40B4-BE49-F238E27FC236}">
              <a16:creationId xmlns:a16="http://schemas.microsoft.com/office/drawing/2014/main" id="{460FE978-E312-45AC-8FEA-F521990EC8A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id="{2B379118-DC29-456D-A0D5-F540F0ADEFC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id="{2B4C81BE-830F-4DAD-B1AA-ECCA5D6C304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id="{E4A985B4-B026-4097-B889-2C014B6E84C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id="{F34D957A-5AA0-4206-A9D2-61B87686C46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id="{D59F9BBB-DE58-455B-9F7E-E94393A5B42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id="{AE5D3F74-E03D-4F29-99D9-9FAD3D347C3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id="{7ACD156C-4B8A-4FA8-9283-A3BD23C84C1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id="{CA31FF65-691F-47CA-8AAC-C42746A672F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id="{2E42FFC3-D75A-4122-AAFF-D5B373BCBF5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a:extLst>
            <a:ext uri="{FF2B5EF4-FFF2-40B4-BE49-F238E27FC236}">
              <a16:creationId xmlns:a16="http://schemas.microsoft.com/office/drawing/2014/main" id="{60E5588F-F3C9-4825-B45B-1584A74E785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id="{440FA8CD-42B2-4AD1-930F-F9A935F4B25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F205884E-B429-4687-829C-B93464107CB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a:extLst>
            <a:ext uri="{FF2B5EF4-FFF2-40B4-BE49-F238E27FC236}">
              <a16:creationId xmlns:a16="http://schemas.microsoft.com/office/drawing/2014/main" id="{F7DBDEBB-CE99-4A8D-BDB7-FBD1AF17F7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a:extLst>
            <a:ext uri="{FF2B5EF4-FFF2-40B4-BE49-F238E27FC236}">
              <a16:creationId xmlns:a16="http://schemas.microsoft.com/office/drawing/2014/main" id="{0C3648D8-9049-4BC5-BCF4-FF31E12B653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a:extLst>
            <a:ext uri="{FF2B5EF4-FFF2-40B4-BE49-F238E27FC236}">
              <a16:creationId xmlns:a16="http://schemas.microsoft.com/office/drawing/2014/main" id="{EC486DC0-4E3B-4FE6-972A-C8A06302995B}"/>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a:extLst>
            <a:ext uri="{FF2B5EF4-FFF2-40B4-BE49-F238E27FC236}">
              <a16:creationId xmlns:a16="http://schemas.microsoft.com/office/drawing/2014/main" id="{4FDA69A2-E33D-44C3-B9F7-F9A7490DA749}"/>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a:extLst>
            <a:ext uri="{FF2B5EF4-FFF2-40B4-BE49-F238E27FC236}">
              <a16:creationId xmlns:a16="http://schemas.microsoft.com/office/drawing/2014/main" id="{7113AB4D-666D-493C-9C1D-CA557E97AD5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a:extLst>
            <a:ext uri="{FF2B5EF4-FFF2-40B4-BE49-F238E27FC236}">
              <a16:creationId xmlns:a16="http://schemas.microsoft.com/office/drawing/2014/main" id="{DA1F94EF-46F7-4291-B13F-95703929D7C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77" name="【児童館】&#10;有形固定資産減価償却率平均値テキスト">
          <a:extLst>
            <a:ext uri="{FF2B5EF4-FFF2-40B4-BE49-F238E27FC236}">
              <a16:creationId xmlns:a16="http://schemas.microsoft.com/office/drawing/2014/main" id="{7D7E4C83-ECB3-4F3D-B4D7-3F345C804462}"/>
            </a:ext>
          </a:extLst>
        </xdr:cNvPr>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a:extLst>
            <a:ext uri="{FF2B5EF4-FFF2-40B4-BE49-F238E27FC236}">
              <a16:creationId xmlns:a16="http://schemas.microsoft.com/office/drawing/2014/main" id="{7F519EDE-341A-4E58-9F8F-F1ED026B4DD8}"/>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a:extLst>
            <a:ext uri="{FF2B5EF4-FFF2-40B4-BE49-F238E27FC236}">
              <a16:creationId xmlns:a16="http://schemas.microsoft.com/office/drawing/2014/main" id="{F1D1A8AE-3592-4429-B111-A0A79D5F390B}"/>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a:extLst>
            <a:ext uri="{FF2B5EF4-FFF2-40B4-BE49-F238E27FC236}">
              <a16:creationId xmlns:a16="http://schemas.microsoft.com/office/drawing/2014/main" id="{73EBAF87-B286-4741-9F97-AF15F6B17A92}"/>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a:extLst>
            <a:ext uri="{FF2B5EF4-FFF2-40B4-BE49-F238E27FC236}">
              <a16:creationId xmlns:a16="http://schemas.microsoft.com/office/drawing/2014/main" id="{8A431281-0DC1-48D4-B2E3-5BC67EB5A386}"/>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A7B01D57-7E17-4270-AD56-00B5D78EAA0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D304C562-2110-43D2-BEA1-DB7BFEA49A4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9C594372-044F-42C2-8D8C-F91A934DDE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3C70B6B5-A3ED-4348-A472-DB5BA946F3A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56187737-72E0-477F-A4BE-C75B87BF83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587" name="楕円 586">
          <a:extLst>
            <a:ext uri="{FF2B5EF4-FFF2-40B4-BE49-F238E27FC236}">
              <a16:creationId xmlns:a16="http://schemas.microsoft.com/office/drawing/2014/main" id="{2339EB42-B03E-4DCC-996A-C09993FEB515}"/>
            </a:ext>
          </a:extLst>
        </xdr:cNvPr>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39569</xdr:rowOff>
    </xdr:from>
    <xdr:ext cx="405111" cy="259045"/>
    <xdr:sp macro="" textlink="">
      <xdr:nvSpPr>
        <xdr:cNvPr id="588" name="【児童館】&#10;有形固定資産減価償却率該当値テキスト">
          <a:extLst>
            <a:ext uri="{FF2B5EF4-FFF2-40B4-BE49-F238E27FC236}">
              <a16:creationId xmlns:a16="http://schemas.microsoft.com/office/drawing/2014/main" id="{DEAE6212-C774-4BF7-975F-6DB8C08CD47E}"/>
            </a:ext>
          </a:extLst>
        </xdr:cNvPr>
        <xdr:cNvSpPr txBox="1"/>
      </xdr:nvSpPr>
      <xdr:spPr>
        <a:xfrm>
          <a:off x="16357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164209</xdr:rowOff>
    </xdr:from>
    <xdr:ext cx="405111" cy="259045"/>
    <xdr:sp macro="" textlink="">
      <xdr:nvSpPr>
        <xdr:cNvPr id="589" name="n_1aveValue【児童館】&#10;有形固定資産減価償却率">
          <a:extLst>
            <a:ext uri="{FF2B5EF4-FFF2-40B4-BE49-F238E27FC236}">
              <a16:creationId xmlns:a16="http://schemas.microsoft.com/office/drawing/2014/main" id="{2D8D21F9-3439-419D-93EC-AE9B8605B499}"/>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90" name="n_2aveValue【児童館】&#10;有形固定資産減価償却率">
          <a:extLst>
            <a:ext uri="{FF2B5EF4-FFF2-40B4-BE49-F238E27FC236}">
              <a16:creationId xmlns:a16="http://schemas.microsoft.com/office/drawing/2014/main" id="{D7FA72B1-3BBD-4ECB-8F0F-858B3BB0966F}"/>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91" name="n_3aveValue【児童館】&#10;有形固定資産減価償却率">
          <a:extLst>
            <a:ext uri="{FF2B5EF4-FFF2-40B4-BE49-F238E27FC236}">
              <a16:creationId xmlns:a16="http://schemas.microsoft.com/office/drawing/2014/main" id="{26EAB9BC-9E99-4502-B6A7-B5793EBEBB32}"/>
            </a:ext>
          </a:extLst>
        </xdr:cNvPr>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88A914EB-5E1F-4CA5-B07F-623E513374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37CD70F9-DEA6-4385-B213-A66E9E28CA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598D08AB-60EE-445D-9EFC-543DF50AE8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1AED1D55-F86E-4F28-B2BF-58E602419F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7537635C-5903-49B7-9D29-4EE739427C0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AF021A02-E7C1-4310-ADCD-4C2828CCE22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5280D235-ED6A-46B4-9ED5-937B402354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41E6A417-8DF8-46CC-80FA-B3B760817C0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id="{3295A857-15B9-4F2E-829F-DAABD0DC14A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id="{1B643D3C-0185-47D1-9B28-AD26708BF73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a:extLst>
            <a:ext uri="{FF2B5EF4-FFF2-40B4-BE49-F238E27FC236}">
              <a16:creationId xmlns:a16="http://schemas.microsoft.com/office/drawing/2014/main" id="{170AC161-144F-4FD0-BF8C-4131058B946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id="{A2B521AB-9DCC-4305-B9CC-49FB8F8EB94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a:extLst>
            <a:ext uri="{FF2B5EF4-FFF2-40B4-BE49-F238E27FC236}">
              <a16:creationId xmlns:a16="http://schemas.microsoft.com/office/drawing/2014/main" id="{2197F006-D7E0-4B2F-86F8-72996191281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a:extLst>
            <a:ext uri="{FF2B5EF4-FFF2-40B4-BE49-F238E27FC236}">
              <a16:creationId xmlns:a16="http://schemas.microsoft.com/office/drawing/2014/main" id="{3458AF30-1983-4E6C-8278-F00592A43C3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a:extLst>
            <a:ext uri="{FF2B5EF4-FFF2-40B4-BE49-F238E27FC236}">
              <a16:creationId xmlns:a16="http://schemas.microsoft.com/office/drawing/2014/main" id="{A1E61947-9246-4B6A-8E5C-1FFF8155B7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a:extLst>
            <a:ext uri="{FF2B5EF4-FFF2-40B4-BE49-F238E27FC236}">
              <a16:creationId xmlns:a16="http://schemas.microsoft.com/office/drawing/2014/main" id="{586BD5AB-0170-421F-964F-990B3E440A0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a:extLst>
            <a:ext uri="{FF2B5EF4-FFF2-40B4-BE49-F238E27FC236}">
              <a16:creationId xmlns:a16="http://schemas.microsoft.com/office/drawing/2014/main" id="{8D2FFED9-62EF-4F9D-9E99-F577DB34A77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a:extLst>
            <a:ext uri="{FF2B5EF4-FFF2-40B4-BE49-F238E27FC236}">
              <a16:creationId xmlns:a16="http://schemas.microsoft.com/office/drawing/2014/main" id="{6966FD8F-F3A9-4E0C-8D60-3330E5A6877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a:extLst>
            <a:ext uri="{FF2B5EF4-FFF2-40B4-BE49-F238E27FC236}">
              <a16:creationId xmlns:a16="http://schemas.microsoft.com/office/drawing/2014/main" id="{608706A5-5AAD-4395-AF84-3765F39AF76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a:extLst>
            <a:ext uri="{FF2B5EF4-FFF2-40B4-BE49-F238E27FC236}">
              <a16:creationId xmlns:a16="http://schemas.microsoft.com/office/drawing/2014/main" id="{28D5FC38-B77E-4EDD-9A2C-AFA257E7A01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4F30D152-6493-4E95-B5E7-D2505B4805E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B4881406-50B9-4EE8-B988-72C34262003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a:extLst>
            <a:ext uri="{FF2B5EF4-FFF2-40B4-BE49-F238E27FC236}">
              <a16:creationId xmlns:a16="http://schemas.microsoft.com/office/drawing/2014/main" id="{B05AEF1A-F860-4EEE-AE17-4E272B1ACF4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15" name="直線コネクタ 614">
          <a:extLst>
            <a:ext uri="{FF2B5EF4-FFF2-40B4-BE49-F238E27FC236}">
              <a16:creationId xmlns:a16="http://schemas.microsoft.com/office/drawing/2014/main" id="{D6DACF53-6F0C-4ACD-B0E6-756F83A7959D}"/>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16" name="【児童館】&#10;一人当たり面積最小値テキスト">
          <a:extLst>
            <a:ext uri="{FF2B5EF4-FFF2-40B4-BE49-F238E27FC236}">
              <a16:creationId xmlns:a16="http://schemas.microsoft.com/office/drawing/2014/main" id="{D8E7BD1B-6143-40EA-8E71-3ADA10009C55}"/>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17" name="直線コネクタ 616">
          <a:extLst>
            <a:ext uri="{FF2B5EF4-FFF2-40B4-BE49-F238E27FC236}">
              <a16:creationId xmlns:a16="http://schemas.microsoft.com/office/drawing/2014/main" id="{CC33067A-03AE-4138-BC97-5DBEF4562308}"/>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18" name="【児童館】&#10;一人当たり面積最大値テキスト">
          <a:extLst>
            <a:ext uri="{FF2B5EF4-FFF2-40B4-BE49-F238E27FC236}">
              <a16:creationId xmlns:a16="http://schemas.microsoft.com/office/drawing/2014/main" id="{0432E5D9-5303-4DD2-BE39-1953C23306F6}"/>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19" name="直線コネクタ 618">
          <a:extLst>
            <a:ext uri="{FF2B5EF4-FFF2-40B4-BE49-F238E27FC236}">
              <a16:creationId xmlns:a16="http://schemas.microsoft.com/office/drawing/2014/main" id="{6C331E69-ED9A-4E61-BB44-7C6B5B07F946}"/>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20" name="【児童館】&#10;一人当たり面積平均値テキスト">
          <a:extLst>
            <a:ext uri="{FF2B5EF4-FFF2-40B4-BE49-F238E27FC236}">
              <a16:creationId xmlns:a16="http://schemas.microsoft.com/office/drawing/2014/main" id="{0DD3AC23-B189-4D70-BB82-F65E7E6D9D0E}"/>
            </a:ext>
          </a:extLst>
        </xdr:cNvPr>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1" name="フローチャート: 判断 620">
          <a:extLst>
            <a:ext uri="{FF2B5EF4-FFF2-40B4-BE49-F238E27FC236}">
              <a16:creationId xmlns:a16="http://schemas.microsoft.com/office/drawing/2014/main" id="{8442CB64-B1B9-4592-87CE-CE4579C01B65}"/>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2" name="フローチャート: 判断 621">
          <a:extLst>
            <a:ext uri="{FF2B5EF4-FFF2-40B4-BE49-F238E27FC236}">
              <a16:creationId xmlns:a16="http://schemas.microsoft.com/office/drawing/2014/main" id="{8A89D619-4906-451B-9BE2-48CED6F32FE2}"/>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3" name="フローチャート: 判断 622">
          <a:extLst>
            <a:ext uri="{FF2B5EF4-FFF2-40B4-BE49-F238E27FC236}">
              <a16:creationId xmlns:a16="http://schemas.microsoft.com/office/drawing/2014/main" id="{4E9A90C3-B4B0-4E7E-B4DC-DBB58F921752}"/>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24" name="フローチャート: 判断 623">
          <a:extLst>
            <a:ext uri="{FF2B5EF4-FFF2-40B4-BE49-F238E27FC236}">
              <a16:creationId xmlns:a16="http://schemas.microsoft.com/office/drawing/2014/main" id="{08E7F5AB-D120-4FBA-970F-31AFE23AC3BD}"/>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303B0576-9733-45C5-A716-DFA89857BE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CE3D57D4-70EB-4F22-B979-42E268D1AD2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343DEF8F-85E8-4C4A-A1D6-E4FFB81567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3356220-D1A5-438D-86A9-D0701366C5A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6C2AD0DC-892E-4465-9565-A448931825B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154939</xdr:rowOff>
    </xdr:from>
    <xdr:to>
      <xdr:col>116</xdr:col>
      <xdr:colOff>114300</xdr:colOff>
      <xdr:row>79</xdr:row>
      <xdr:rowOff>85089</xdr:rowOff>
    </xdr:to>
    <xdr:sp macro="" textlink="">
      <xdr:nvSpPr>
        <xdr:cNvPr id="630" name="楕円 629">
          <a:extLst>
            <a:ext uri="{FF2B5EF4-FFF2-40B4-BE49-F238E27FC236}">
              <a16:creationId xmlns:a16="http://schemas.microsoft.com/office/drawing/2014/main" id="{B3EDB244-6CE2-4D81-B037-06C86E645C4B}"/>
            </a:ext>
          </a:extLst>
        </xdr:cNvPr>
        <xdr:cNvSpPr/>
      </xdr:nvSpPr>
      <xdr:spPr>
        <a:xfrm>
          <a:off x="221107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107966</xdr:rowOff>
    </xdr:from>
    <xdr:ext cx="469744" cy="259045"/>
    <xdr:sp macro="" textlink="">
      <xdr:nvSpPr>
        <xdr:cNvPr id="631" name="【児童館】&#10;一人当たり面積該当値テキスト">
          <a:extLst>
            <a:ext uri="{FF2B5EF4-FFF2-40B4-BE49-F238E27FC236}">
              <a16:creationId xmlns:a16="http://schemas.microsoft.com/office/drawing/2014/main" id="{E8A33167-A08F-490D-AC05-53747FE98EA2}"/>
            </a:ext>
          </a:extLst>
        </xdr:cNvPr>
        <xdr:cNvSpPr txBox="1"/>
      </xdr:nvSpPr>
      <xdr:spPr>
        <a:xfrm>
          <a:off x="22199600" y="1348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59707</xdr:rowOff>
    </xdr:from>
    <xdr:ext cx="469744" cy="259045"/>
    <xdr:sp macro="" textlink="">
      <xdr:nvSpPr>
        <xdr:cNvPr id="632" name="n_1aveValue【児童館】&#10;一人当たり面積">
          <a:extLst>
            <a:ext uri="{FF2B5EF4-FFF2-40B4-BE49-F238E27FC236}">
              <a16:creationId xmlns:a16="http://schemas.microsoft.com/office/drawing/2014/main" id="{7489F7C5-1DA4-412E-AF63-71A756B2C12D}"/>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33" name="n_2aveValue【児童館】&#10;一人当たり面積">
          <a:extLst>
            <a:ext uri="{FF2B5EF4-FFF2-40B4-BE49-F238E27FC236}">
              <a16:creationId xmlns:a16="http://schemas.microsoft.com/office/drawing/2014/main" id="{4ABD4966-79DA-4B14-88D2-7A4A2DB16007}"/>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34" name="n_3aveValue【児童館】&#10;一人当たり面積">
          <a:extLst>
            <a:ext uri="{FF2B5EF4-FFF2-40B4-BE49-F238E27FC236}">
              <a16:creationId xmlns:a16="http://schemas.microsoft.com/office/drawing/2014/main" id="{F310875E-DDDA-4EC3-9EE2-10873CB1EFFA}"/>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2DAC96BD-B91B-4E23-8978-6DA78AA3CD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BFDA0E9D-EA89-4EC2-A61C-971DB24362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8D51DFE1-62A7-4443-A8D8-0B729604C15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5079CCD4-83D4-4EBB-B360-32A6D14182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2ADA03AB-99D1-4B70-A963-CB511CBE524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D005C304-13C8-483C-8144-4DD9A2D0EC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CC624F62-7287-492C-A87E-2EA725CF00E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8221F296-7727-4D86-9317-55997C163B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54A96463-D2C5-4E4C-B5C5-60DE281ABE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5A4B0C48-0E5D-42BE-9DA3-5B0AE6109C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4D406EF3-4D4E-42C7-B4D4-9FDADCFE44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6" name="テキスト ボックス 645">
          <a:extLst>
            <a:ext uri="{FF2B5EF4-FFF2-40B4-BE49-F238E27FC236}">
              <a16:creationId xmlns:a16="http://schemas.microsoft.com/office/drawing/2014/main" id="{767808AA-6EB5-4164-9233-56D3FC51D51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5E7FBD3C-DE1E-4AE8-B477-3BC22A43CA0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1A9A76D9-1D32-445F-89F3-A018A1745D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21E1AEBB-8B63-4AB5-86B7-735DA3E47DF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7E9B864E-DA78-4178-B424-A1630F5D36A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56BF6471-896B-4387-B9EA-5A33C24BCD9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EAA1DA51-8BBB-4193-971C-13EB70BD92D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BD6FAD84-6F9D-47FF-8ACC-BF6B390F8DB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52B1D3A9-09CF-4897-9940-DF787C44937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EB12B592-5878-4D60-9247-B852F23D737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6" name="テキスト ボックス 655">
          <a:extLst>
            <a:ext uri="{FF2B5EF4-FFF2-40B4-BE49-F238E27FC236}">
              <a16:creationId xmlns:a16="http://schemas.microsoft.com/office/drawing/2014/main" id="{1F920079-C123-4A47-A63D-0AFC886C60D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70360C09-B0BA-430E-8D6D-8D6D42A5E5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EE6F3AC9-2F47-4474-BA39-9B6150FACE0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AF62FC76-15CE-42E6-BD5D-587A5C50C96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60" name="直線コネクタ 659">
          <a:extLst>
            <a:ext uri="{FF2B5EF4-FFF2-40B4-BE49-F238E27FC236}">
              <a16:creationId xmlns:a16="http://schemas.microsoft.com/office/drawing/2014/main" id="{8EF01FA8-AFF0-4A18-BF81-073CB95AC3A4}"/>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61" name="【公民館】&#10;有形固定資産減価償却率最小値テキスト">
          <a:extLst>
            <a:ext uri="{FF2B5EF4-FFF2-40B4-BE49-F238E27FC236}">
              <a16:creationId xmlns:a16="http://schemas.microsoft.com/office/drawing/2014/main" id="{A93BC4BB-9495-4C29-AD19-22A9FBAFB5BF}"/>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2" name="直線コネクタ 661">
          <a:extLst>
            <a:ext uri="{FF2B5EF4-FFF2-40B4-BE49-F238E27FC236}">
              <a16:creationId xmlns:a16="http://schemas.microsoft.com/office/drawing/2014/main" id="{E6DCA6D3-BD04-4722-A17D-E7BC02A7D7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3" name="【公民館】&#10;有形固定資産減価償却率最大値テキスト">
          <a:extLst>
            <a:ext uri="{FF2B5EF4-FFF2-40B4-BE49-F238E27FC236}">
              <a16:creationId xmlns:a16="http://schemas.microsoft.com/office/drawing/2014/main" id="{9CDFE8DD-0A94-41A7-8397-63617291892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4" name="直線コネクタ 663">
          <a:extLst>
            <a:ext uri="{FF2B5EF4-FFF2-40B4-BE49-F238E27FC236}">
              <a16:creationId xmlns:a16="http://schemas.microsoft.com/office/drawing/2014/main" id="{36023A54-DF77-4441-9109-B049E7FF91D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665" name="【公民館】&#10;有形固定資産減価償却率平均値テキスト">
          <a:extLst>
            <a:ext uri="{FF2B5EF4-FFF2-40B4-BE49-F238E27FC236}">
              <a16:creationId xmlns:a16="http://schemas.microsoft.com/office/drawing/2014/main" id="{F6BCDA77-CA84-4433-9089-475C67AFA9E4}"/>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66" name="フローチャート: 判断 665">
          <a:extLst>
            <a:ext uri="{FF2B5EF4-FFF2-40B4-BE49-F238E27FC236}">
              <a16:creationId xmlns:a16="http://schemas.microsoft.com/office/drawing/2014/main" id="{B78FCBC3-91D4-4824-B62B-04944EC86FBE}"/>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67" name="フローチャート: 判断 666">
          <a:extLst>
            <a:ext uri="{FF2B5EF4-FFF2-40B4-BE49-F238E27FC236}">
              <a16:creationId xmlns:a16="http://schemas.microsoft.com/office/drawing/2014/main" id="{7B703295-0B77-4A6E-9D26-9FF7E9916C42}"/>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68" name="フローチャート: 判断 667">
          <a:extLst>
            <a:ext uri="{FF2B5EF4-FFF2-40B4-BE49-F238E27FC236}">
              <a16:creationId xmlns:a16="http://schemas.microsoft.com/office/drawing/2014/main" id="{8BE4FFC1-0456-4150-A790-3BA55376E973}"/>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69" name="フローチャート: 判断 668">
          <a:extLst>
            <a:ext uri="{FF2B5EF4-FFF2-40B4-BE49-F238E27FC236}">
              <a16:creationId xmlns:a16="http://schemas.microsoft.com/office/drawing/2014/main" id="{BF4915A4-6FE3-4C62-ABC7-4E9923BA2BCC}"/>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C86C95-0E44-4CB2-87F7-3744F515BE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7D80A054-F062-4507-A4B4-8382C246E1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B92AE3D-EF29-4034-B342-4FACCB1514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A7F1C06-250D-4910-999F-D761349D5FF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4A7F458-B551-4B21-8CD4-31B4253DE1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54792</xdr:rowOff>
    </xdr:from>
    <xdr:to>
      <xdr:col>85</xdr:col>
      <xdr:colOff>177800</xdr:colOff>
      <xdr:row>104</xdr:row>
      <xdr:rowOff>156392</xdr:rowOff>
    </xdr:to>
    <xdr:sp macro="" textlink="">
      <xdr:nvSpPr>
        <xdr:cNvPr id="675" name="楕円 674">
          <a:extLst>
            <a:ext uri="{FF2B5EF4-FFF2-40B4-BE49-F238E27FC236}">
              <a16:creationId xmlns:a16="http://schemas.microsoft.com/office/drawing/2014/main" id="{82FDC155-68E9-4AEE-9FCA-E88B2832B7EB}"/>
            </a:ext>
          </a:extLst>
        </xdr:cNvPr>
        <xdr:cNvSpPr/>
      </xdr:nvSpPr>
      <xdr:spPr>
        <a:xfrm>
          <a:off x="16268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33219</xdr:rowOff>
    </xdr:from>
    <xdr:ext cx="405111" cy="259045"/>
    <xdr:sp macro="" textlink="">
      <xdr:nvSpPr>
        <xdr:cNvPr id="676" name="【公民館】&#10;有形固定資産減価償却率該当値テキスト">
          <a:extLst>
            <a:ext uri="{FF2B5EF4-FFF2-40B4-BE49-F238E27FC236}">
              <a16:creationId xmlns:a16="http://schemas.microsoft.com/office/drawing/2014/main" id="{5BC956AF-9C68-4B92-AB6A-85FB9C00D053}"/>
            </a:ext>
          </a:extLst>
        </xdr:cNvPr>
        <xdr:cNvSpPr txBox="1"/>
      </xdr:nvSpPr>
      <xdr:spPr>
        <a:xfrm>
          <a:off x="16357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677" name="楕円 676">
          <a:extLst>
            <a:ext uri="{FF2B5EF4-FFF2-40B4-BE49-F238E27FC236}">
              <a16:creationId xmlns:a16="http://schemas.microsoft.com/office/drawing/2014/main" id="{2737C7CA-23BD-495E-8F9F-21F696907186}"/>
            </a:ext>
          </a:extLst>
        </xdr:cNvPr>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138249</xdr:rowOff>
    </xdr:to>
    <xdr:cxnSp macro="">
      <xdr:nvCxnSpPr>
        <xdr:cNvPr id="678" name="直線コネクタ 677">
          <a:extLst>
            <a:ext uri="{FF2B5EF4-FFF2-40B4-BE49-F238E27FC236}">
              <a16:creationId xmlns:a16="http://schemas.microsoft.com/office/drawing/2014/main" id="{2116D54B-3773-42D0-8D6A-63969F52C094}"/>
            </a:ext>
          </a:extLst>
        </xdr:cNvPr>
        <xdr:cNvCxnSpPr/>
      </xdr:nvCxnSpPr>
      <xdr:spPr>
        <a:xfrm flipV="1">
          <a:off x="15481300" y="179363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679" name="楕円 678">
          <a:extLst>
            <a:ext uri="{FF2B5EF4-FFF2-40B4-BE49-F238E27FC236}">
              <a16:creationId xmlns:a16="http://schemas.microsoft.com/office/drawing/2014/main" id="{789F151B-7CCA-4961-9640-2A303088A1CA}"/>
            </a:ext>
          </a:extLst>
        </xdr:cNvPr>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138249</xdr:rowOff>
    </xdr:from>
    <xdr:to>
      <xdr:col>81</xdr:col>
      <xdr:colOff>50800</xdr:colOff>
      <xdr:row>104</xdr:row>
      <xdr:rowOff>157843</xdr:rowOff>
    </xdr:to>
    <xdr:cxnSp macro="">
      <xdr:nvCxnSpPr>
        <xdr:cNvPr id="680" name="直線コネクタ 679">
          <a:extLst>
            <a:ext uri="{FF2B5EF4-FFF2-40B4-BE49-F238E27FC236}">
              <a16:creationId xmlns:a16="http://schemas.microsoft.com/office/drawing/2014/main" id="{14D603BE-08A5-48FC-A3B1-A9CF3F5DCCE5}"/>
            </a:ext>
          </a:extLst>
        </xdr:cNvPr>
        <xdr:cNvCxnSpPr/>
      </xdr:nvCxnSpPr>
      <xdr:spPr>
        <a:xfrm flipV="1">
          <a:off x="14592300" y="17969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81" name="n_1aveValue【公民館】&#10;有形固定資産減価償却率">
          <a:extLst>
            <a:ext uri="{FF2B5EF4-FFF2-40B4-BE49-F238E27FC236}">
              <a16:creationId xmlns:a16="http://schemas.microsoft.com/office/drawing/2014/main" id="{F3713872-B9AD-4125-97E2-852F9D4BCB78}"/>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82" name="n_2aveValue【公民館】&#10;有形固定資産減価償却率">
          <a:extLst>
            <a:ext uri="{FF2B5EF4-FFF2-40B4-BE49-F238E27FC236}">
              <a16:creationId xmlns:a16="http://schemas.microsoft.com/office/drawing/2014/main" id="{D8DA4287-EE48-4957-9663-F402134AFD6A}"/>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83" name="n_3aveValue【公民館】&#10;有形固定資産減価償却率">
          <a:extLst>
            <a:ext uri="{FF2B5EF4-FFF2-40B4-BE49-F238E27FC236}">
              <a16:creationId xmlns:a16="http://schemas.microsoft.com/office/drawing/2014/main" id="{0ABF4500-6B89-4FC6-AD42-AB41EC113063}"/>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684" name="n_1mainValue【公民館】&#10;有形固定資産減価償却率">
          <a:extLst>
            <a:ext uri="{FF2B5EF4-FFF2-40B4-BE49-F238E27FC236}">
              <a16:creationId xmlns:a16="http://schemas.microsoft.com/office/drawing/2014/main" id="{05325ECC-A46D-43A7-9EC6-1007FDF73E4A}"/>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685" name="n_2mainValue【公民館】&#10;有形固定資産減価償却率">
          <a:extLst>
            <a:ext uri="{FF2B5EF4-FFF2-40B4-BE49-F238E27FC236}">
              <a16:creationId xmlns:a16="http://schemas.microsoft.com/office/drawing/2014/main" id="{F42FB7EE-259C-4F57-B0DA-2149E52B0C86}"/>
            </a:ext>
          </a:extLst>
        </xdr:cNvPr>
        <xdr:cNvSpPr txBox="1"/>
      </xdr:nvSpPr>
      <xdr:spPr>
        <a:xfrm>
          <a:off x="14389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0DDB3C06-68FE-42B5-B4AC-123B943F37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E516A05E-C268-4165-8524-3C12213245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35833565-A068-4E7A-8C48-936179907A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96C39BA6-A094-4B1F-A56E-FEE27B1E2D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5606BD99-016B-4C66-BF05-B130B305A43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85DB3F40-38A7-4CC7-A28F-06FFA28240D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53497FBB-513D-42E2-A25E-07EBD27EA3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F02267C9-3953-4CFF-984C-0549E1F86C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5DD735C2-20A3-4B29-B780-E0FE74F19C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FF86F894-0B16-4D46-B6D6-D075275BB2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6" name="直線コネクタ 695">
          <a:extLst>
            <a:ext uri="{FF2B5EF4-FFF2-40B4-BE49-F238E27FC236}">
              <a16:creationId xmlns:a16="http://schemas.microsoft.com/office/drawing/2014/main" id="{42D97B39-0C6E-42C5-A9A6-E044762E8BC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7" name="テキスト ボックス 696">
          <a:extLst>
            <a:ext uri="{FF2B5EF4-FFF2-40B4-BE49-F238E27FC236}">
              <a16:creationId xmlns:a16="http://schemas.microsoft.com/office/drawing/2014/main" id="{7280C0AF-E1F7-47B2-85BA-808494605D8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8" name="直線コネクタ 697">
          <a:extLst>
            <a:ext uri="{FF2B5EF4-FFF2-40B4-BE49-F238E27FC236}">
              <a16:creationId xmlns:a16="http://schemas.microsoft.com/office/drawing/2014/main" id="{E26B4EB1-0D77-4346-878A-F2D983BC646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9" name="テキスト ボックス 698">
          <a:extLst>
            <a:ext uri="{FF2B5EF4-FFF2-40B4-BE49-F238E27FC236}">
              <a16:creationId xmlns:a16="http://schemas.microsoft.com/office/drawing/2014/main" id="{9978D692-F772-4F6E-95E7-47F8066EA8A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0" name="直線コネクタ 699">
          <a:extLst>
            <a:ext uri="{FF2B5EF4-FFF2-40B4-BE49-F238E27FC236}">
              <a16:creationId xmlns:a16="http://schemas.microsoft.com/office/drawing/2014/main" id="{05692C73-3615-41B7-B011-85F415EE33E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1" name="テキスト ボックス 700">
          <a:extLst>
            <a:ext uri="{FF2B5EF4-FFF2-40B4-BE49-F238E27FC236}">
              <a16:creationId xmlns:a16="http://schemas.microsoft.com/office/drawing/2014/main" id="{D51BEF13-B66E-46FB-93BF-41F6FF19DB1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2" name="直線コネクタ 701">
          <a:extLst>
            <a:ext uri="{FF2B5EF4-FFF2-40B4-BE49-F238E27FC236}">
              <a16:creationId xmlns:a16="http://schemas.microsoft.com/office/drawing/2014/main" id="{551B82A3-B0DA-4358-84CE-6E40E1C6E5C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3" name="テキスト ボックス 702">
          <a:extLst>
            <a:ext uri="{FF2B5EF4-FFF2-40B4-BE49-F238E27FC236}">
              <a16:creationId xmlns:a16="http://schemas.microsoft.com/office/drawing/2014/main" id="{AC476EA4-22C1-4DCB-945C-EF5BFA932E6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4" name="直線コネクタ 703">
          <a:extLst>
            <a:ext uri="{FF2B5EF4-FFF2-40B4-BE49-F238E27FC236}">
              <a16:creationId xmlns:a16="http://schemas.microsoft.com/office/drawing/2014/main" id="{3BEA69C0-D369-4510-B16C-B01FF4C7AE2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5" name="テキスト ボックス 704">
          <a:extLst>
            <a:ext uri="{FF2B5EF4-FFF2-40B4-BE49-F238E27FC236}">
              <a16:creationId xmlns:a16="http://schemas.microsoft.com/office/drawing/2014/main" id="{53C018EF-7934-4E20-9252-8F0A52CAF1C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6" name="直線コネクタ 705">
          <a:extLst>
            <a:ext uri="{FF2B5EF4-FFF2-40B4-BE49-F238E27FC236}">
              <a16:creationId xmlns:a16="http://schemas.microsoft.com/office/drawing/2014/main" id="{C2F867BA-77A9-4E24-A7FE-A63CE6B5F82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7" name="テキスト ボックス 706">
          <a:extLst>
            <a:ext uri="{FF2B5EF4-FFF2-40B4-BE49-F238E27FC236}">
              <a16:creationId xmlns:a16="http://schemas.microsoft.com/office/drawing/2014/main" id="{F742C8FB-B46A-455D-AF12-669A1D5885B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6F6240A8-5F8E-439C-9A47-DCCD27A7A3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DB4EC950-466C-43CD-8444-146C5C8F63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a:extLst>
            <a:ext uri="{FF2B5EF4-FFF2-40B4-BE49-F238E27FC236}">
              <a16:creationId xmlns:a16="http://schemas.microsoft.com/office/drawing/2014/main" id="{1A73029C-9DC7-46EE-BB82-53EA92B81E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11" name="直線コネクタ 710">
          <a:extLst>
            <a:ext uri="{FF2B5EF4-FFF2-40B4-BE49-F238E27FC236}">
              <a16:creationId xmlns:a16="http://schemas.microsoft.com/office/drawing/2014/main" id="{399061AA-FC24-4856-B0DB-D24943D9E4C2}"/>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12" name="【公民館】&#10;一人当たり面積最小値テキスト">
          <a:extLst>
            <a:ext uri="{FF2B5EF4-FFF2-40B4-BE49-F238E27FC236}">
              <a16:creationId xmlns:a16="http://schemas.microsoft.com/office/drawing/2014/main" id="{0E2777DE-F400-4198-8758-3E3BF19EAF56}"/>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13" name="直線コネクタ 712">
          <a:extLst>
            <a:ext uri="{FF2B5EF4-FFF2-40B4-BE49-F238E27FC236}">
              <a16:creationId xmlns:a16="http://schemas.microsoft.com/office/drawing/2014/main" id="{0BA96037-247C-4FB8-B494-51DB597C91FE}"/>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14" name="【公民館】&#10;一人当たり面積最大値テキスト">
          <a:extLst>
            <a:ext uri="{FF2B5EF4-FFF2-40B4-BE49-F238E27FC236}">
              <a16:creationId xmlns:a16="http://schemas.microsoft.com/office/drawing/2014/main" id="{79F1879C-8791-4254-AEAE-75A9FB2B34BA}"/>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15" name="直線コネクタ 714">
          <a:extLst>
            <a:ext uri="{FF2B5EF4-FFF2-40B4-BE49-F238E27FC236}">
              <a16:creationId xmlns:a16="http://schemas.microsoft.com/office/drawing/2014/main" id="{30F4BAAB-93DB-4CC3-B85F-046B48BA8BA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16" name="【公民館】&#10;一人当たり面積平均値テキスト">
          <a:extLst>
            <a:ext uri="{FF2B5EF4-FFF2-40B4-BE49-F238E27FC236}">
              <a16:creationId xmlns:a16="http://schemas.microsoft.com/office/drawing/2014/main" id="{B795640D-D1A9-4407-A0F2-7C64926C6003}"/>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17" name="フローチャート: 判断 716">
          <a:extLst>
            <a:ext uri="{FF2B5EF4-FFF2-40B4-BE49-F238E27FC236}">
              <a16:creationId xmlns:a16="http://schemas.microsoft.com/office/drawing/2014/main" id="{ED3877E6-B1B5-4776-AA05-236B99F560BD}"/>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18" name="フローチャート: 判断 717">
          <a:extLst>
            <a:ext uri="{FF2B5EF4-FFF2-40B4-BE49-F238E27FC236}">
              <a16:creationId xmlns:a16="http://schemas.microsoft.com/office/drawing/2014/main" id="{1C9793DA-D50A-4089-8471-6CEF40D121A8}"/>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19" name="フローチャート: 判断 718">
          <a:extLst>
            <a:ext uri="{FF2B5EF4-FFF2-40B4-BE49-F238E27FC236}">
              <a16:creationId xmlns:a16="http://schemas.microsoft.com/office/drawing/2014/main" id="{7407D4C4-6D51-44EB-AC90-A2D4C2428E51}"/>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20" name="フローチャート: 判断 719">
          <a:extLst>
            <a:ext uri="{FF2B5EF4-FFF2-40B4-BE49-F238E27FC236}">
              <a16:creationId xmlns:a16="http://schemas.microsoft.com/office/drawing/2014/main" id="{4454572D-47DD-4FCE-99AC-FBAD24A5E6F2}"/>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16F48F0E-D96F-47B1-B44D-431D309231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8FDBB9FD-EADD-4788-83BA-E1E3891AE6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AED0138F-E01B-49C6-A425-41C7EEB269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B88E0339-8030-40AE-8660-38A5EA4326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1F3FB98D-6D2F-458F-A3E7-2C32FFF82F3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87449</xdr:rowOff>
    </xdr:from>
    <xdr:to>
      <xdr:col>116</xdr:col>
      <xdr:colOff>114300</xdr:colOff>
      <xdr:row>103</xdr:row>
      <xdr:rowOff>17599</xdr:rowOff>
    </xdr:to>
    <xdr:sp macro="" textlink="">
      <xdr:nvSpPr>
        <xdr:cNvPr id="726" name="楕円 725">
          <a:extLst>
            <a:ext uri="{FF2B5EF4-FFF2-40B4-BE49-F238E27FC236}">
              <a16:creationId xmlns:a16="http://schemas.microsoft.com/office/drawing/2014/main" id="{961437FF-F45B-4B9D-A25A-C3B3ABC660C2}"/>
            </a:ext>
          </a:extLst>
        </xdr:cNvPr>
        <xdr:cNvSpPr/>
      </xdr:nvSpPr>
      <xdr:spPr>
        <a:xfrm>
          <a:off x="221107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110326</xdr:rowOff>
    </xdr:from>
    <xdr:ext cx="469744" cy="259045"/>
    <xdr:sp macro="" textlink="">
      <xdr:nvSpPr>
        <xdr:cNvPr id="727" name="【公民館】&#10;一人当たり面積該当値テキスト">
          <a:extLst>
            <a:ext uri="{FF2B5EF4-FFF2-40B4-BE49-F238E27FC236}">
              <a16:creationId xmlns:a16="http://schemas.microsoft.com/office/drawing/2014/main" id="{9D7E7309-A64F-48D6-8730-4687E324B610}"/>
            </a:ext>
          </a:extLst>
        </xdr:cNvPr>
        <xdr:cNvSpPr txBox="1"/>
      </xdr:nvSpPr>
      <xdr:spPr>
        <a:xfrm>
          <a:off x="22199600" y="174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100512</xdr:rowOff>
    </xdr:from>
    <xdr:to>
      <xdr:col>112</xdr:col>
      <xdr:colOff>38100</xdr:colOff>
      <xdr:row>103</xdr:row>
      <xdr:rowOff>30662</xdr:rowOff>
    </xdr:to>
    <xdr:sp macro="" textlink="">
      <xdr:nvSpPr>
        <xdr:cNvPr id="728" name="楕円 727">
          <a:extLst>
            <a:ext uri="{FF2B5EF4-FFF2-40B4-BE49-F238E27FC236}">
              <a16:creationId xmlns:a16="http://schemas.microsoft.com/office/drawing/2014/main" id="{1D48EA58-2690-4E30-8BF8-D684AB52DC06}"/>
            </a:ext>
          </a:extLst>
        </xdr:cNvPr>
        <xdr:cNvSpPr/>
      </xdr:nvSpPr>
      <xdr:spPr>
        <a:xfrm>
          <a:off x="21272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138249</xdr:rowOff>
    </xdr:from>
    <xdr:to>
      <xdr:col>116</xdr:col>
      <xdr:colOff>63500</xdr:colOff>
      <xdr:row>102</xdr:row>
      <xdr:rowOff>151312</xdr:rowOff>
    </xdr:to>
    <xdr:cxnSp macro="">
      <xdr:nvCxnSpPr>
        <xdr:cNvPr id="729" name="直線コネクタ 728">
          <a:extLst>
            <a:ext uri="{FF2B5EF4-FFF2-40B4-BE49-F238E27FC236}">
              <a16:creationId xmlns:a16="http://schemas.microsoft.com/office/drawing/2014/main" id="{328397F6-9973-4273-BD9C-D5D8FEDAA932}"/>
            </a:ext>
          </a:extLst>
        </xdr:cNvPr>
        <xdr:cNvCxnSpPr/>
      </xdr:nvCxnSpPr>
      <xdr:spPr>
        <a:xfrm flipV="1">
          <a:off x="21323300" y="176261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100512</xdr:rowOff>
    </xdr:from>
    <xdr:to>
      <xdr:col>107</xdr:col>
      <xdr:colOff>101600</xdr:colOff>
      <xdr:row>103</xdr:row>
      <xdr:rowOff>30662</xdr:rowOff>
    </xdr:to>
    <xdr:sp macro="" textlink="">
      <xdr:nvSpPr>
        <xdr:cNvPr id="730" name="楕円 729">
          <a:extLst>
            <a:ext uri="{FF2B5EF4-FFF2-40B4-BE49-F238E27FC236}">
              <a16:creationId xmlns:a16="http://schemas.microsoft.com/office/drawing/2014/main" id="{6FF3EDA9-DD92-472B-9BA9-7A51216601F0}"/>
            </a:ext>
          </a:extLst>
        </xdr:cNvPr>
        <xdr:cNvSpPr/>
      </xdr:nvSpPr>
      <xdr:spPr>
        <a:xfrm>
          <a:off x="20383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151312</xdr:rowOff>
    </xdr:from>
    <xdr:to>
      <xdr:col>111</xdr:col>
      <xdr:colOff>177800</xdr:colOff>
      <xdr:row>102</xdr:row>
      <xdr:rowOff>151312</xdr:rowOff>
    </xdr:to>
    <xdr:cxnSp macro="">
      <xdr:nvCxnSpPr>
        <xdr:cNvPr id="731" name="直線コネクタ 730">
          <a:extLst>
            <a:ext uri="{FF2B5EF4-FFF2-40B4-BE49-F238E27FC236}">
              <a16:creationId xmlns:a16="http://schemas.microsoft.com/office/drawing/2014/main" id="{94380B94-B09C-4B7F-A2F3-4F8F717F2955}"/>
            </a:ext>
          </a:extLst>
        </xdr:cNvPr>
        <xdr:cNvCxnSpPr/>
      </xdr:nvCxnSpPr>
      <xdr:spPr>
        <a:xfrm>
          <a:off x="20434300" y="17639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32" name="n_1aveValue【公民館】&#10;一人当たり面積">
          <a:extLst>
            <a:ext uri="{FF2B5EF4-FFF2-40B4-BE49-F238E27FC236}">
              <a16:creationId xmlns:a16="http://schemas.microsoft.com/office/drawing/2014/main" id="{C1BAEE3F-1101-4784-A041-BB1EEA47655F}"/>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33" name="n_2aveValue【公民館】&#10;一人当たり面積">
          <a:extLst>
            <a:ext uri="{FF2B5EF4-FFF2-40B4-BE49-F238E27FC236}">
              <a16:creationId xmlns:a16="http://schemas.microsoft.com/office/drawing/2014/main" id="{BF1F2B1C-3428-41D2-BABC-42D78E83E5F6}"/>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34" name="n_3aveValue【公民館】&#10;一人当たり面積">
          <a:extLst>
            <a:ext uri="{FF2B5EF4-FFF2-40B4-BE49-F238E27FC236}">
              <a16:creationId xmlns:a16="http://schemas.microsoft.com/office/drawing/2014/main" id="{324E4FA7-842F-482E-93E2-75DF12646B79}"/>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47189</xdr:rowOff>
    </xdr:from>
    <xdr:ext cx="469744" cy="259045"/>
    <xdr:sp macro="" textlink="">
      <xdr:nvSpPr>
        <xdr:cNvPr id="735" name="n_1mainValue【公民館】&#10;一人当たり面積">
          <a:extLst>
            <a:ext uri="{FF2B5EF4-FFF2-40B4-BE49-F238E27FC236}">
              <a16:creationId xmlns:a16="http://schemas.microsoft.com/office/drawing/2014/main" id="{4360B66F-E582-44AD-9243-1CBE4FC9D8A6}"/>
            </a:ext>
          </a:extLst>
        </xdr:cNvPr>
        <xdr:cNvSpPr txBox="1"/>
      </xdr:nvSpPr>
      <xdr:spPr>
        <a:xfrm>
          <a:off x="210757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47189</xdr:rowOff>
    </xdr:from>
    <xdr:ext cx="469744" cy="259045"/>
    <xdr:sp macro="" textlink="">
      <xdr:nvSpPr>
        <xdr:cNvPr id="736" name="n_2mainValue【公民館】&#10;一人当たり面積">
          <a:extLst>
            <a:ext uri="{FF2B5EF4-FFF2-40B4-BE49-F238E27FC236}">
              <a16:creationId xmlns:a16="http://schemas.microsoft.com/office/drawing/2014/main" id="{DE66C1E6-49AF-47C9-A638-613D4552EC35}"/>
            </a:ext>
          </a:extLst>
        </xdr:cNvPr>
        <xdr:cNvSpPr txBox="1"/>
      </xdr:nvSpPr>
      <xdr:spPr>
        <a:xfrm>
          <a:off x="201994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a:extLst>
            <a:ext uri="{FF2B5EF4-FFF2-40B4-BE49-F238E27FC236}">
              <a16:creationId xmlns:a16="http://schemas.microsoft.com/office/drawing/2014/main" id="{DA4F245D-0BB5-4FEA-B95B-7EAEF871B3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a:extLst>
            <a:ext uri="{FF2B5EF4-FFF2-40B4-BE49-F238E27FC236}">
              <a16:creationId xmlns:a16="http://schemas.microsoft.com/office/drawing/2014/main" id="{EDBC1242-4886-40F7-B540-E9E0D001B8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a:extLst>
            <a:ext uri="{FF2B5EF4-FFF2-40B4-BE49-F238E27FC236}">
              <a16:creationId xmlns:a16="http://schemas.microsoft.com/office/drawing/2014/main" id="{2689DBD5-1647-4B90-8EA4-63597694A6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このページに記載された児童館を除く施設において有形固定資産減価償却率が類似団体平均値より数値が低い状況である。　近年の老朽化施設や道路等各種インフラ資産の建替・更新に伴い総体的に比率が低くなっている。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8CCD8F-81E3-4D97-91C5-E5913CC538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FAA3B50-46B0-4AA9-9B21-75192C466A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C8710B-7EE8-4E20-A83B-496CDD762D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BE3AEB-CDE8-43FF-85CC-75EE77A7D4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D515BB-D9FD-4D7D-B2B3-E4079CD1A1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0535BC-C4D0-4133-BEBA-E4200DC430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71A2F4-3D32-48E2-A4DF-179140A16C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010CC0-F983-41A2-B910-19A6AAA52E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8A8BCD-0847-41D8-B099-FAE6C41AF8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034DE7-26A9-4C30-9AA1-19D9C2727C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28,288
28,185
216.75
14,417,615
14,204,171
145,700
6,951,555
13,859,525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15339E-BB9B-4D39-BB7D-9293D87E3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AFE33C-E185-4509-B52A-1980CBB07D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8FAD9D-38DF-4A4E-9014-452FB3C26A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DE3D6C-F086-4FF4-A403-264B57F0A2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C3FC21-6A66-447D-835D-FD7979AF72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97C81A4-C57B-4AC9-AE68-2E079F5383A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9997C7-F3E0-40A0-A812-8B60A50894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3E6333-4A93-4176-85BA-9D19EADBB6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B7A8EFA-4011-44D2-B701-8E21F78CE9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17F089-C40C-4E0F-8892-63A8ADBFE7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7B22E6-8D04-4DF8-B63D-4BC7C183D1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263D7E-BE7C-433F-8565-2D0830ADFC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22433DD-7934-4FA6-8AF5-E8EAAC4996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4586B59-66CD-480B-A4EC-480FD44E0D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0567DA-B2F4-4ABC-9316-D8D7786D4A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B7549E-657E-4B3A-993A-E5AA656B1D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643262-260A-4E0F-B810-427C178A60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CC9B0F-1381-45E6-BF69-7DC6353D0F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8F973E5-D8A6-4B2C-A401-86A74B0585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2ABA64-0661-4194-94CF-0251CACE598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E9CC681-851B-41E5-BE32-66BB22D1AA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650EB97-1233-4D30-9FA8-CA5F70DDEE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34D43C7-C0DF-41E6-BE0F-1FF422624CA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FCA990B-7448-4CD6-865C-8B55ECE5A2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1A3268C-22EC-41BB-A26B-8D0B080D18C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85E75B1-E235-4EF7-95E7-28DC1592BF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F867203-2042-4F10-88BB-FCBF1CFF7C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1EB8D77-39B5-45D9-B55D-590077CD2C4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2801AF8-D1F0-4AEB-A677-B9A28070E4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CDD61B0-4764-46CF-9250-FB9FF68902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27E52C0B-7412-4A9A-9BB9-A0AD43C09D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3A39ED75-9944-41C0-B3C2-05B485F6339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3A53777-93C1-4398-A677-8EA0EABCD5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1971021F-3226-4A96-B102-8AD9BEFF78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7F38D79-4EAD-461B-83EF-083919E75A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49A114A-A5C5-4C5F-AD4C-291D4F7869B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52848EB3-AD76-4134-814F-12398720D4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526EE81E-B5C7-48AE-B0FA-2DC93B4EAB6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DF34DF2-6496-4126-9C94-AE6FE53545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8B5FE14E-D44B-48FF-820C-776A67FFAD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37C8443-E6D5-478C-AA41-1C0A2B1658A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DD0AD9E0-6635-46CF-B1F4-8672B1D87D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D1A27B9-6507-48A9-BD9F-CDAAF9843E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D8A65722-E1E4-48E7-9F27-C1FBA248E9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116EB871-80E9-4290-8814-736381B49AD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4011EE7C-C664-439B-8A81-975E98A7FE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25C8CA69-71BC-4302-B53B-361609F3BAB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3A0906D1-FA1E-44E9-A6A1-993FC56C765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65152AC3-6C07-4951-BF43-DD65A68552A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56D91A18-74AF-46AA-999D-CBF65FEA8DF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EE8C1E89-0BC8-4D0A-8A31-7C6E8037870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435FB4E8-0003-48C0-B97E-473FD02D2E4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4439C212-00CE-4BBF-BAE0-A4665B0326B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16A7174B-0AE7-4F2E-B761-75FA4B46862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B3E25D48-311C-4FEC-B8F0-FB2241CBAC5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52594F4-EB52-4FB6-AE75-D38F5B51DF3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67B4F3FA-E238-44E4-819A-C2B94397D7B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335FC2BF-9096-4ACE-BD64-5534857454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D71F07A-C1F0-46AA-89D7-388B85D59B6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E0B6CBA9-72CA-4A0D-93D7-978F6B77BD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72" name="直線コネクタ 71">
          <a:extLst>
            <a:ext uri="{FF2B5EF4-FFF2-40B4-BE49-F238E27FC236}">
              <a16:creationId xmlns:a16="http://schemas.microsoft.com/office/drawing/2014/main" id="{1CA8E7B8-BBDB-442E-B53A-52ECEF89BD8E}"/>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26BCDE93-24BB-4816-B188-8B1525B70F79}"/>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74" name="直線コネクタ 73">
          <a:extLst>
            <a:ext uri="{FF2B5EF4-FFF2-40B4-BE49-F238E27FC236}">
              <a16:creationId xmlns:a16="http://schemas.microsoft.com/office/drawing/2014/main" id="{0238D2E3-22F9-430D-A147-4D8D7282679A}"/>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E0B7128E-56F3-42D9-A1BF-6317326E3E3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95215E3E-807A-420C-8B84-AF07529481A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6640E038-9CAE-4EF5-A127-A0636CE3D854}"/>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78" name="フローチャート: 判断 77">
          <a:extLst>
            <a:ext uri="{FF2B5EF4-FFF2-40B4-BE49-F238E27FC236}">
              <a16:creationId xmlns:a16="http://schemas.microsoft.com/office/drawing/2014/main" id="{6AF5A478-E735-4EDD-8768-F42FFC76D87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79" name="フローチャート: 判断 78">
          <a:extLst>
            <a:ext uri="{FF2B5EF4-FFF2-40B4-BE49-F238E27FC236}">
              <a16:creationId xmlns:a16="http://schemas.microsoft.com/office/drawing/2014/main" id="{E44054E8-1336-401B-881E-4632087443F3}"/>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80" name="n_1aveValue【体育館・プール】&#10;有形固定資産減価償却率">
          <a:extLst>
            <a:ext uri="{FF2B5EF4-FFF2-40B4-BE49-F238E27FC236}">
              <a16:creationId xmlns:a16="http://schemas.microsoft.com/office/drawing/2014/main" id="{3FE2C72D-5C32-49FD-ABED-1638F8E3E653}"/>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23915F81-5021-44E0-BA2A-F62252017547}"/>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82" name="n_2aveValue【体育館・プール】&#10;有形固定資産減価償却率">
          <a:extLst>
            <a:ext uri="{FF2B5EF4-FFF2-40B4-BE49-F238E27FC236}">
              <a16:creationId xmlns:a16="http://schemas.microsoft.com/office/drawing/2014/main" id="{294981E2-5E9D-4586-B498-54363632521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83" name="フローチャート: 判断 82">
          <a:extLst>
            <a:ext uri="{FF2B5EF4-FFF2-40B4-BE49-F238E27FC236}">
              <a16:creationId xmlns:a16="http://schemas.microsoft.com/office/drawing/2014/main" id="{2CF20CA6-DD91-45D3-8FD0-F4FF38D929E7}"/>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84" name="n_3aveValue【体育館・プール】&#10;有形固定資産減価償却率">
          <a:extLst>
            <a:ext uri="{FF2B5EF4-FFF2-40B4-BE49-F238E27FC236}">
              <a16:creationId xmlns:a16="http://schemas.microsoft.com/office/drawing/2014/main" id="{7288F18A-9FBF-4817-8859-33733CDEF47A}"/>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B178441-19C8-4DE6-8BCB-127B037830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34BD6F3-A291-499F-B83A-254504C2C13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B0C7241-D9EA-48CD-AFEF-9FEA2F93FE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A8EAAEC-DB07-4DB1-9F69-0E74B84A9E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1F3E1F7-2B7E-40D9-A2F7-8D93DCE7D9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154940</xdr:rowOff>
    </xdr:from>
    <xdr:to>
      <xdr:col>24</xdr:col>
      <xdr:colOff>114300</xdr:colOff>
      <xdr:row>58</xdr:row>
      <xdr:rowOff>85090</xdr:rowOff>
    </xdr:to>
    <xdr:sp macro="" textlink="">
      <xdr:nvSpPr>
        <xdr:cNvPr id="90" name="楕円 89">
          <a:extLst>
            <a:ext uri="{FF2B5EF4-FFF2-40B4-BE49-F238E27FC236}">
              <a16:creationId xmlns:a16="http://schemas.microsoft.com/office/drawing/2014/main" id="{1C43D122-DB81-44D5-B936-DED9C8CEF378}"/>
            </a:ext>
          </a:extLst>
        </xdr:cNvPr>
        <xdr:cNvSpPr/>
      </xdr:nvSpPr>
      <xdr:spPr>
        <a:xfrm>
          <a:off x="4584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3B7C866-2B14-42B5-B27D-04E3DF2F4FAA}"/>
            </a:ext>
          </a:extLst>
        </xdr:cNvPr>
        <xdr:cNvSpPr txBox="1"/>
      </xdr:nvSpPr>
      <xdr:spPr>
        <a:xfrm>
          <a:off x="4673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19685</xdr:rowOff>
    </xdr:from>
    <xdr:to>
      <xdr:col>20</xdr:col>
      <xdr:colOff>38100</xdr:colOff>
      <xdr:row>58</xdr:row>
      <xdr:rowOff>121285</xdr:rowOff>
    </xdr:to>
    <xdr:sp macro="" textlink="">
      <xdr:nvSpPr>
        <xdr:cNvPr id="92" name="楕円 91">
          <a:extLst>
            <a:ext uri="{FF2B5EF4-FFF2-40B4-BE49-F238E27FC236}">
              <a16:creationId xmlns:a16="http://schemas.microsoft.com/office/drawing/2014/main" id="{6E1E7826-67ED-4C96-953E-9C0E0745D882}"/>
            </a:ext>
          </a:extLst>
        </xdr:cNvPr>
        <xdr:cNvSpPr/>
      </xdr:nvSpPr>
      <xdr:spPr>
        <a:xfrm>
          <a:off x="3746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70485</xdr:rowOff>
    </xdr:to>
    <xdr:cxnSp macro="">
      <xdr:nvCxnSpPr>
        <xdr:cNvPr id="93" name="直線コネクタ 92">
          <a:extLst>
            <a:ext uri="{FF2B5EF4-FFF2-40B4-BE49-F238E27FC236}">
              <a16:creationId xmlns:a16="http://schemas.microsoft.com/office/drawing/2014/main" id="{E13BC2AF-0F87-4F4C-AFCC-AF6456821242}"/>
            </a:ext>
          </a:extLst>
        </xdr:cNvPr>
        <xdr:cNvCxnSpPr/>
      </xdr:nvCxnSpPr>
      <xdr:spPr>
        <a:xfrm flipV="1">
          <a:off x="3797300" y="99783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94" name="楕円 93">
          <a:extLst>
            <a:ext uri="{FF2B5EF4-FFF2-40B4-BE49-F238E27FC236}">
              <a16:creationId xmlns:a16="http://schemas.microsoft.com/office/drawing/2014/main" id="{5BB73965-7A57-472D-9DEB-71E1ADD293AF}"/>
            </a:ext>
          </a:extLst>
        </xdr:cNvPr>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70485</xdr:rowOff>
    </xdr:from>
    <xdr:to>
      <xdr:col>19</xdr:col>
      <xdr:colOff>177800</xdr:colOff>
      <xdr:row>58</xdr:row>
      <xdr:rowOff>120015</xdr:rowOff>
    </xdr:to>
    <xdr:cxnSp macro="">
      <xdr:nvCxnSpPr>
        <xdr:cNvPr id="95" name="直線コネクタ 94">
          <a:extLst>
            <a:ext uri="{FF2B5EF4-FFF2-40B4-BE49-F238E27FC236}">
              <a16:creationId xmlns:a16="http://schemas.microsoft.com/office/drawing/2014/main" id="{70521744-C470-4BED-834E-7AFD9F9D057C}"/>
            </a:ext>
          </a:extLst>
        </xdr:cNvPr>
        <xdr:cNvCxnSpPr/>
      </xdr:nvCxnSpPr>
      <xdr:spPr>
        <a:xfrm flipV="1">
          <a:off x="2908300" y="100145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137812</xdr:rowOff>
    </xdr:from>
    <xdr:ext cx="405111" cy="259045"/>
    <xdr:sp macro="" textlink="">
      <xdr:nvSpPr>
        <xdr:cNvPr id="96" name="n_1mainValue【体育館・プール】&#10;有形固定資産減価償却率">
          <a:extLst>
            <a:ext uri="{FF2B5EF4-FFF2-40B4-BE49-F238E27FC236}">
              <a16:creationId xmlns:a16="http://schemas.microsoft.com/office/drawing/2014/main" id="{67F1BD74-3966-4C24-BE93-3E78C166047B}"/>
            </a:ext>
          </a:extLst>
        </xdr:cNvPr>
        <xdr:cNvSpPr txBox="1"/>
      </xdr:nvSpPr>
      <xdr:spPr>
        <a:xfrm>
          <a:off x="358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97" name="n_2mainValue【体育館・プール】&#10;有形固定資産減価償却率">
          <a:extLst>
            <a:ext uri="{FF2B5EF4-FFF2-40B4-BE49-F238E27FC236}">
              <a16:creationId xmlns:a16="http://schemas.microsoft.com/office/drawing/2014/main" id="{E383C918-B34F-4A0F-94DB-AA0DE4229715}"/>
            </a:ext>
          </a:extLst>
        </xdr:cNvPr>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414D81B4-BE88-490B-AE0B-2D447CC6CC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12561687-44F9-43B6-8177-204BEB9809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22764CB4-2730-4340-8A52-21974069DB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49AD8D76-9059-476D-9445-CDFEFA4019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11500E8E-41BB-4CD1-A8F7-FA9D6CEFB8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D2D5BBB9-9D61-482C-BB76-FFD2CEF4D9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E8E3BEC8-A4BC-4E0C-8C5A-B4BDEA4F8D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3E718B74-7BD5-40A7-9DB5-AE550EB0B51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E9A3B105-F6D3-4ADF-8221-6D6F972020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6AC3F89A-4335-4DE3-A5B1-7F1E2FBBAF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a:extLst>
            <a:ext uri="{FF2B5EF4-FFF2-40B4-BE49-F238E27FC236}">
              <a16:creationId xmlns:a16="http://schemas.microsoft.com/office/drawing/2014/main" id="{F6E3AB16-EC9E-42A2-9113-26AB5B507D9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a:extLst>
            <a:ext uri="{FF2B5EF4-FFF2-40B4-BE49-F238E27FC236}">
              <a16:creationId xmlns:a16="http://schemas.microsoft.com/office/drawing/2014/main" id="{695AE8A8-41DB-4C08-BDED-A4C28D01039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a:extLst>
            <a:ext uri="{FF2B5EF4-FFF2-40B4-BE49-F238E27FC236}">
              <a16:creationId xmlns:a16="http://schemas.microsoft.com/office/drawing/2014/main" id="{902F6B79-11F6-42E6-B2B8-A88B0E52BA1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a:extLst>
            <a:ext uri="{FF2B5EF4-FFF2-40B4-BE49-F238E27FC236}">
              <a16:creationId xmlns:a16="http://schemas.microsoft.com/office/drawing/2014/main" id="{8AB72DE3-C22A-4E7C-9D6B-D086F81648E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a:extLst>
            <a:ext uri="{FF2B5EF4-FFF2-40B4-BE49-F238E27FC236}">
              <a16:creationId xmlns:a16="http://schemas.microsoft.com/office/drawing/2014/main" id="{1546336F-2580-4701-BBAC-B05016A606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a:extLst>
            <a:ext uri="{FF2B5EF4-FFF2-40B4-BE49-F238E27FC236}">
              <a16:creationId xmlns:a16="http://schemas.microsoft.com/office/drawing/2014/main" id="{599B2074-92A9-4D25-AA35-8F8D9F484E0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a:extLst>
            <a:ext uri="{FF2B5EF4-FFF2-40B4-BE49-F238E27FC236}">
              <a16:creationId xmlns:a16="http://schemas.microsoft.com/office/drawing/2014/main" id="{216C2B00-3BA0-4461-BF9F-ADB1A1DB715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a:extLst>
            <a:ext uri="{FF2B5EF4-FFF2-40B4-BE49-F238E27FC236}">
              <a16:creationId xmlns:a16="http://schemas.microsoft.com/office/drawing/2014/main" id="{57838ED6-B2E7-4466-A089-2AB718C4C7D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a:extLst>
            <a:ext uri="{FF2B5EF4-FFF2-40B4-BE49-F238E27FC236}">
              <a16:creationId xmlns:a16="http://schemas.microsoft.com/office/drawing/2014/main" id="{E3676A3F-A140-46D1-B457-9BE1D880C0F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a:extLst>
            <a:ext uri="{FF2B5EF4-FFF2-40B4-BE49-F238E27FC236}">
              <a16:creationId xmlns:a16="http://schemas.microsoft.com/office/drawing/2014/main" id="{114621CF-4631-47B9-BD2B-DB2B7E25D6C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6EAA4376-8F69-4510-B546-3BDAF5FBF8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a:extLst>
            <a:ext uri="{FF2B5EF4-FFF2-40B4-BE49-F238E27FC236}">
              <a16:creationId xmlns:a16="http://schemas.microsoft.com/office/drawing/2014/main" id="{3003D977-E0C1-4EA8-B81E-F0517899AFC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C755D1A7-A913-43AE-989C-D99671B223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21" name="直線コネクタ 120">
          <a:extLst>
            <a:ext uri="{FF2B5EF4-FFF2-40B4-BE49-F238E27FC236}">
              <a16:creationId xmlns:a16="http://schemas.microsoft.com/office/drawing/2014/main" id="{BE97254D-0242-4681-974A-6FC4C002BF44}"/>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2" name="【体育館・プール】&#10;一人当たり面積最小値テキスト">
          <a:extLst>
            <a:ext uri="{FF2B5EF4-FFF2-40B4-BE49-F238E27FC236}">
              <a16:creationId xmlns:a16="http://schemas.microsoft.com/office/drawing/2014/main" id="{DC4866C9-637E-4F68-95AF-676A591B4B46}"/>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3" name="直線コネクタ 122">
          <a:extLst>
            <a:ext uri="{FF2B5EF4-FFF2-40B4-BE49-F238E27FC236}">
              <a16:creationId xmlns:a16="http://schemas.microsoft.com/office/drawing/2014/main" id="{9E284532-FEB9-4B0D-B981-AADADDCBC6B9}"/>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24" name="【体育館・プール】&#10;一人当たり面積最大値テキスト">
          <a:extLst>
            <a:ext uri="{FF2B5EF4-FFF2-40B4-BE49-F238E27FC236}">
              <a16:creationId xmlns:a16="http://schemas.microsoft.com/office/drawing/2014/main" id="{D7749E91-761F-4870-BFDE-2D04C2CE2365}"/>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25" name="直線コネクタ 124">
          <a:extLst>
            <a:ext uri="{FF2B5EF4-FFF2-40B4-BE49-F238E27FC236}">
              <a16:creationId xmlns:a16="http://schemas.microsoft.com/office/drawing/2014/main" id="{C14DBCF2-83A0-4FBE-8F1C-701DDF79345A}"/>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126" name="【体育館・プール】&#10;一人当たり面積平均値テキスト">
          <a:extLst>
            <a:ext uri="{FF2B5EF4-FFF2-40B4-BE49-F238E27FC236}">
              <a16:creationId xmlns:a16="http://schemas.microsoft.com/office/drawing/2014/main" id="{53560D54-FC1F-49C6-98E4-A62C31E621FB}"/>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27" name="フローチャート: 判断 126">
          <a:extLst>
            <a:ext uri="{FF2B5EF4-FFF2-40B4-BE49-F238E27FC236}">
              <a16:creationId xmlns:a16="http://schemas.microsoft.com/office/drawing/2014/main" id="{76DC50FD-EE9B-49B9-9C15-B67E3B6AC553}"/>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28" name="フローチャート: 判断 127">
          <a:extLst>
            <a:ext uri="{FF2B5EF4-FFF2-40B4-BE49-F238E27FC236}">
              <a16:creationId xmlns:a16="http://schemas.microsoft.com/office/drawing/2014/main" id="{29963ED6-41B9-4632-B444-B2E133262DD1}"/>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129" name="n_1aveValue【体育館・プール】&#10;一人当たり面積">
          <a:extLst>
            <a:ext uri="{FF2B5EF4-FFF2-40B4-BE49-F238E27FC236}">
              <a16:creationId xmlns:a16="http://schemas.microsoft.com/office/drawing/2014/main" id="{069CFF09-1EA1-4EC2-B808-9AE14CBC19B8}"/>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130" name="フローチャート: 判断 129">
          <a:extLst>
            <a:ext uri="{FF2B5EF4-FFF2-40B4-BE49-F238E27FC236}">
              <a16:creationId xmlns:a16="http://schemas.microsoft.com/office/drawing/2014/main" id="{D64AFE4D-AE3F-440B-BF8A-7A08B3984DDD}"/>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162577</xdr:rowOff>
    </xdr:from>
    <xdr:ext cx="469744" cy="259045"/>
    <xdr:sp macro="" textlink="">
      <xdr:nvSpPr>
        <xdr:cNvPr id="131" name="n_2aveValue【体育館・プール】&#10;一人当たり面積">
          <a:extLst>
            <a:ext uri="{FF2B5EF4-FFF2-40B4-BE49-F238E27FC236}">
              <a16:creationId xmlns:a16="http://schemas.microsoft.com/office/drawing/2014/main" id="{7ED116A3-CF74-436E-9103-A886CD9ADBD5}"/>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132" name="フローチャート: 判断 131">
          <a:extLst>
            <a:ext uri="{FF2B5EF4-FFF2-40B4-BE49-F238E27FC236}">
              <a16:creationId xmlns:a16="http://schemas.microsoft.com/office/drawing/2014/main" id="{D433B57C-13F7-41F9-962D-12F691E910AF}"/>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10177</xdr:rowOff>
    </xdr:from>
    <xdr:ext cx="469744" cy="259045"/>
    <xdr:sp macro="" textlink="">
      <xdr:nvSpPr>
        <xdr:cNvPr id="133" name="n_3aveValue【体育館・プール】&#10;一人当たり面積">
          <a:extLst>
            <a:ext uri="{FF2B5EF4-FFF2-40B4-BE49-F238E27FC236}">
              <a16:creationId xmlns:a16="http://schemas.microsoft.com/office/drawing/2014/main" id="{4D3FE2BA-97E5-40F5-8D7A-F32F47EA732E}"/>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A8AA3670-AE2A-43DD-964D-D408087F2B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CD40BF08-CC79-4ED1-B4AA-E54FD5C2AF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4FC03B76-FFB0-401E-B319-0AF0A06A49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1EA7AA65-E671-4D70-A622-2B8EC57965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1F4F90E2-70F4-454D-8959-4FB6F8A261A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99695</xdr:rowOff>
    </xdr:from>
    <xdr:to>
      <xdr:col>55</xdr:col>
      <xdr:colOff>50800</xdr:colOff>
      <xdr:row>63</xdr:row>
      <xdr:rowOff>29845</xdr:rowOff>
    </xdr:to>
    <xdr:sp macro="" textlink="">
      <xdr:nvSpPr>
        <xdr:cNvPr id="139" name="楕円 138">
          <a:extLst>
            <a:ext uri="{FF2B5EF4-FFF2-40B4-BE49-F238E27FC236}">
              <a16:creationId xmlns:a16="http://schemas.microsoft.com/office/drawing/2014/main" id="{D284E402-BC0D-452F-81FF-D9A80BEFC4E5}"/>
            </a:ext>
          </a:extLst>
        </xdr:cNvPr>
        <xdr:cNvSpPr/>
      </xdr:nvSpPr>
      <xdr:spPr>
        <a:xfrm>
          <a:off x="10426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78122</xdr:rowOff>
    </xdr:from>
    <xdr:ext cx="469744" cy="259045"/>
    <xdr:sp macro="" textlink="">
      <xdr:nvSpPr>
        <xdr:cNvPr id="140" name="【体育館・プール】&#10;一人当たり面積該当値テキスト">
          <a:extLst>
            <a:ext uri="{FF2B5EF4-FFF2-40B4-BE49-F238E27FC236}">
              <a16:creationId xmlns:a16="http://schemas.microsoft.com/office/drawing/2014/main" id="{4754E336-E815-43BD-BAF8-B6377FE8B81D}"/>
            </a:ext>
          </a:extLst>
        </xdr:cNvPr>
        <xdr:cNvSpPr txBox="1"/>
      </xdr:nvSpPr>
      <xdr:spPr>
        <a:xfrm>
          <a:off x="10515600"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103505</xdr:rowOff>
    </xdr:from>
    <xdr:to>
      <xdr:col>50</xdr:col>
      <xdr:colOff>165100</xdr:colOff>
      <xdr:row>63</xdr:row>
      <xdr:rowOff>33655</xdr:rowOff>
    </xdr:to>
    <xdr:sp macro="" textlink="">
      <xdr:nvSpPr>
        <xdr:cNvPr id="141" name="楕円 140">
          <a:extLst>
            <a:ext uri="{FF2B5EF4-FFF2-40B4-BE49-F238E27FC236}">
              <a16:creationId xmlns:a16="http://schemas.microsoft.com/office/drawing/2014/main" id="{B11A8B0A-386E-4A68-8088-B53C3960421C}"/>
            </a:ext>
          </a:extLst>
        </xdr:cNvPr>
        <xdr:cNvSpPr/>
      </xdr:nvSpPr>
      <xdr:spPr>
        <a:xfrm>
          <a:off x="958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150495</xdr:rowOff>
    </xdr:from>
    <xdr:to>
      <xdr:col>55</xdr:col>
      <xdr:colOff>0</xdr:colOff>
      <xdr:row>62</xdr:row>
      <xdr:rowOff>154305</xdr:rowOff>
    </xdr:to>
    <xdr:cxnSp macro="">
      <xdr:nvCxnSpPr>
        <xdr:cNvPr id="142" name="直線コネクタ 141">
          <a:extLst>
            <a:ext uri="{FF2B5EF4-FFF2-40B4-BE49-F238E27FC236}">
              <a16:creationId xmlns:a16="http://schemas.microsoft.com/office/drawing/2014/main" id="{64D34AC6-0CFC-431E-AD57-4071209C617F}"/>
            </a:ext>
          </a:extLst>
        </xdr:cNvPr>
        <xdr:cNvCxnSpPr/>
      </xdr:nvCxnSpPr>
      <xdr:spPr>
        <a:xfrm flipV="1">
          <a:off x="9639300" y="107803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111125</xdr:rowOff>
    </xdr:from>
    <xdr:to>
      <xdr:col>46</xdr:col>
      <xdr:colOff>38100</xdr:colOff>
      <xdr:row>63</xdr:row>
      <xdr:rowOff>41275</xdr:rowOff>
    </xdr:to>
    <xdr:sp macro="" textlink="">
      <xdr:nvSpPr>
        <xdr:cNvPr id="143" name="楕円 142">
          <a:extLst>
            <a:ext uri="{FF2B5EF4-FFF2-40B4-BE49-F238E27FC236}">
              <a16:creationId xmlns:a16="http://schemas.microsoft.com/office/drawing/2014/main" id="{B2A118ED-C70F-4981-BE50-D3CF1B01F4C2}"/>
            </a:ext>
          </a:extLst>
        </xdr:cNvPr>
        <xdr:cNvSpPr/>
      </xdr:nvSpPr>
      <xdr:spPr>
        <a:xfrm>
          <a:off x="8699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154305</xdr:rowOff>
    </xdr:from>
    <xdr:to>
      <xdr:col>50</xdr:col>
      <xdr:colOff>114300</xdr:colOff>
      <xdr:row>62</xdr:row>
      <xdr:rowOff>161925</xdr:rowOff>
    </xdr:to>
    <xdr:cxnSp macro="">
      <xdr:nvCxnSpPr>
        <xdr:cNvPr id="144" name="直線コネクタ 143">
          <a:extLst>
            <a:ext uri="{FF2B5EF4-FFF2-40B4-BE49-F238E27FC236}">
              <a16:creationId xmlns:a16="http://schemas.microsoft.com/office/drawing/2014/main" id="{74962CCB-9C3D-454D-BE8A-6423C8F77E99}"/>
            </a:ext>
          </a:extLst>
        </xdr:cNvPr>
        <xdr:cNvCxnSpPr/>
      </xdr:nvCxnSpPr>
      <xdr:spPr>
        <a:xfrm flipV="1">
          <a:off x="8750300" y="107842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24782</xdr:rowOff>
    </xdr:from>
    <xdr:ext cx="469744" cy="259045"/>
    <xdr:sp macro="" textlink="">
      <xdr:nvSpPr>
        <xdr:cNvPr id="145" name="n_1mainValue【体育館・プール】&#10;一人当たり面積">
          <a:extLst>
            <a:ext uri="{FF2B5EF4-FFF2-40B4-BE49-F238E27FC236}">
              <a16:creationId xmlns:a16="http://schemas.microsoft.com/office/drawing/2014/main" id="{EC82C34A-DF9E-492F-A651-52899FC8CE7F}"/>
            </a:ext>
          </a:extLst>
        </xdr:cNvPr>
        <xdr:cNvSpPr txBox="1"/>
      </xdr:nvSpPr>
      <xdr:spPr>
        <a:xfrm>
          <a:off x="9391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32402</xdr:rowOff>
    </xdr:from>
    <xdr:ext cx="469744" cy="259045"/>
    <xdr:sp macro="" textlink="">
      <xdr:nvSpPr>
        <xdr:cNvPr id="146" name="n_2mainValue【体育館・プール】&#10;一人当たり面積">
          <a:extLst>
            <a:ext uri="{FF2B5EF4-FFF2-40B4-BE49-F238E27FC236}">
              <a16:creationId xmlns:a16="http://schemas.microsoft.com/office/drawing/2014/main" id="{CE7A4C3E-231D-41D5-93DE-38A45958FC0E}"/>
            </a:ext>
          </a:extLst>
        </xdr:cNvPr>
        <xdr:cNvSpPr txBox="1"/>
      </xdr:nvSpPr>
      <xdr:spPr>
        <a:xfrm>
          <a:off x="8515427"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A4B8483D-6CD4-42AC-B31C-0A21E68692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A5BAF005-848F-4E0B-A054-2F73AB3379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65BF3D3E-94FF-454F-89EF-2F14E2971E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4D932CE2-9EAA-4C22-968F-BB13B7CF367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EE90C382-A143-4A35-B801-4A7ED384C2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C75E3669-2021-4B27-B2D2-8851DB946D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C306F4A5-E00A-49B3-9609-66A0C70489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45D6B214-49C5-45E6-87F3-071568A262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429C1815-F5D6-4774-8C8F-6A9AA2ECAF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FCEF4090-AFC4-4B30-8CC2-2D155EC609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7" name="テキスト ボックス 156">
          <a:extLst>
            <a:ext uri="{FF2B5EF4-FFF2-40B4-BE49-F238E27FC236}">
              <a16:creationId xmlns:a16="http://schemas.microsoft.com/office/drawing/2014/main" id="{8617D6D2-1F01-4F2C-84DE-99A98D2FC57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a:extLst>
            <a:ext uri="{FF2B5EF4-FFF2-40B4-BE49-F238E27FC236}">
              <a16:creationId xmlns:a16="http://schemas.microsoft.com/office/drawing/2014/main" id="{C2A4EB2B-29C7-48BF-8562-07C3634A6F0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9" name="テキスト ボックス 158">
          <a:extLst>
            <a:ext uri="{FF2B5EF4-FFF2-40B4-BE49-F238E27FC236}">
              <a16:creationId xmlns:a16="http://schemas.microsoft.com/office/drawing/2014/main" id="{4A3AC911-8E93-40F0-9117-9B842E3FE77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a:extLst>
            <a:ext uri="{FF2B5EF4-FFF2-40B4-BE49-F238E27FC236}">
              <a16:creationId xmlns:a16="http://schemas.microsoft.com/office/drawing/2014/main" id="{353B0DD8-E0E3-4128-AF1F-FF33E7A1CDE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a:extLst>
            <a:ext uri="{FF2B5EF4-FFF2-40B4-BE49-F238E27FC236}">
              <a16:creationId xmlns:a16="http://schemas.microsoft.com/office/drawing/2014/main" id="{16C847B5-ABD5-46F7-AF10-32022D410E0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a:extLst>
            <a:ext uri="{FF2B5EF4-FFF2-40B4-BE49-F238E27FC236}">
              <a16:creationId xmlns:a16="http://schemas.microsoft.com/office/drawing/2014/main" id="{6D34C9D8-13A7-4D8A-8226-01B77A586DE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a:extLst>
            <a:ext uri="{FF2B5EF4-FFF2-40B4-BE49-F238E27FC236}">
              <a16:creationId xmlns:a16="http://schemas.microsoft.com/office/drawing/2014/main" id="{04F379F9-1567-467F-9E4B-797E4456BF9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a:extLst>
            <a:ext uri="{FF2B5EF4-FFF2-40B4-BE49-F238E27FC236}">
              <a16:creationId xmlns:a16="http://schemas.microsoft.com/office/drawing/2014/main" id="{D7FEBBE0-B2A1-4C6A-89A8-37F48F16419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a:extLst>
            <a:ext uri="{FF2B5EF4-FFF2-40B4-BE49-F238E27FC236}">
              <a16:creationId xmlns:a16="http://schemas.microsoft.com/office/drawing/2014/main" id="{737BA758-3C91-4620-8C34-90523CA1436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a:extLst>
            <a:ext uri="{FF2B5EF4-FFF2-40B4-BE49-F238E27FC236}">
              <a16:creationId xmlns:a16="http://schemas.microsoft.com/office/drawing/2014/main" id="{4EA4FEB6-D39E-4EC1-BBF0-BBD33C517D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7" name="テキスト ボックス 166">
          <a:extLst>
            <a:ext uri="{FF2B5EF4-FFF2-40B4-BE49-F238E27FC236}">
              <a16:creationId xmlns:a16="http://schemas.microsoft.com/office/drawing/2014/main" id="{FE3B0E8A-9B44-4200-B5FB-BC2D1DB4029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a:extLst>
            <a:ext uri="{FF2B5EF4-FFF2-40B4-BE49-F238E27FC236}">
              <a16:creationId xmlns:a16="http://schemas.microsoft.com/office/drawing/2014/main" id="{33C2A63D-2F88-40E4-8771-6CE94479CC9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9" name="テキスト ボックス 168">
          <a:extLst>
            <a:ext uri="{FF2B5EF4-FFF2-40B4-BE49-F238E27FC236}">
              <a16:creationId xmlns:a16="http://schemas.microsoft.com/office/drawing/2014/main" id="{6FB97808-26DA-43FD-8C1F-3DA5FFCB0C2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a:extLst>
            <a:ext uri="{FF2B5EF4-FFF2-40B4-BE49-F238E27FC236}">
              <a16:creationId xmlns:a16="http://schemas.microsoft.com/office/drawing/2014/main" id="{389AD8E6-420B-40CD-B5C1-8F674283F8A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171" name="直線コネクタ 170">
          <a:extLst>
            <a:ext uri="{FF2B5EF4-FFF2-40B4-BE49-F238E27FC236}">
              <a16:creationId xmlns:a16="http://schemas.microsoft.com/office/drawing/2014/main" id="{A20B3063-205A-4CC2-9E85-0CDD130EC552}"/>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172" name="【福祉施設】&#10;有形固定資産減価償却率最小値テキスト">
          <a:extLst>
            <a:ext uri="{FF2B5EF4-FFF2-40B4-BE49-F238E27FC236}">
              <a16:creationId xmlns:a16="http://schemas.microsoft.com/office/drawing/2014/main" id="{47A4BF41-4B33-4047-A1D7-C5AA59C5BA59}"/>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173" name="直線コネクタ 172">
          <a:extLst>
            <a:ext uri="{FF2B5EF4-FFF2-40B4-BE49-F238E27FC236}">
              <a16:creationId xmlns:a16="http://schemas.microsoft.com/office/drawing/2014/main" id="{7AEAA8C3-953A-4438-8000-5A5335727294}"/>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4" name="【福祉施設】&#10;有形固定資産減価償却率最大値テキスト">
          <a:extLst>
            <a:ext uri="{FF2B5EF4-FFF2-40B4-BE49-F238E27FC236}">
              <a16:creationId xmlns:a16="http://schemas.microsoft.com/office/drawing/2014/main" id="{A882894E-CE23-4FC5-ABCB-255F7E6CC13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5" name="直線コネクタ 174">
          <a:extLst>
            <a:ext uri="{FF2B5EF4-FFF2-40B4-BE49-F238E27FC236}">
              <a16:creationId xmlns:a16="http://schemas.microsoft.com/office/drawing/2014/main" id="{A53639B9-85CE-4F0C-8A10-0712FDC3BA8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176" name="【福祉施設】&#10;有形固定資産減価償却率平均値テキスト">
          <a:extLst>
            <a:ext uri="{FF2B5EF4-FFF2-40B4-BE49-F238E27FC236}">
              <a16:creationId xmlns:a16="http://schemas.microsoft.com/office/drawing/2014/main" id="{DF39CCF3-A885-433F-A204-DE519238244A}"/>
            </a:ext>
          </a:extLst>
        </xdr:cNvPr>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177" name="フローチャート: 判断 176">
          <a:extLst>
            <a:ext uri="{FF2B5EF4-FFF2-40B4-BE49-F238E27FC236}">
              <a16:creationId xmlns:a16="http://schemas.microsoft.com/office/drawing/2014/main" id="{AC8E1C91-1CEF-4DA4-A77E-4A5BA0A1AA57}"/>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178" name="フローチャート: 判断 177">
          <a:extLst>
            <a:ext uri="{FF2B5EF4-FFF2-40B4-BE49-F238E27FC236}">
              <a16:creationId xmlns:a16="http://schemas.microsoft.com/office/drawing/2014/main" id="{BCA6A940-49D2-4AF9-8FA8-5DC3B4C1F527}"/>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179" name="n_1aveValue【福祉施設】&#10;有形固定資産減価償却率">
          <a:extLst>
            <a:ext uri="{FF2B5EF4-FFF2-40B4-BE49-F238E27FC236}">
              <a16:creationId xmlns:a16="http://schemas.microsoft.com/office/drawing/2014/main" id="{495B7DFB-B280-4B91-B1AB-60D8F0CA6331}"/>
            </a:ext>
          </a:extLst>
        </xdr:cNvPr>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180" name="フローチャート: 判断 179">
          <a:extLst>
            <a:ext uri="{FF2B5EF4-FFF2-40B4-BE49-F238E27FC236}">
              <a16:creationId xmlns:a16="http://schemas.microsoft.com/office/drawing/2014/main" id="{D9EE9DA0-E506-49E9-BF10-4F2D2EF0EBF9}"/>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181" name="n_2aveValue【福祉施設】&#10;有形固定資産減価償却率">
          <a:extLst>
            <a:ext uri="{FF2B5EF4-FFF2-40B4-BE49-F238E27FC236}">
              <a16:creationId xmlns:a16="http://schemas.microsoft.com/office/drawing/2014/main" id="{BBA75DEC-2458-4B34-8B61-6EF1DA67045E}"/>
            </a:ext>
          </a:extLst>
        </xdr:cNvPr>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182" name="フローチャート: 判断 181">
          <a:extLst>
            <a:ext uri="{FF2B5EF4-FFF2-40B4-BE49-F238E27FC236}">
              <a16:creationId xmlns:a16="http://schemas.microsoft.com/office/drawing/2014/main" id="{B19DF99B-BC7B-4F98-97D9-0CC4439A0B23}"/>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74947</xdr:rowOff>
    </xdr:from>
    <xdr:ext cx="405111" cy="259045"/>
    <xdr:sp macro="" textlink="">
      <xdr:nvSpPr>
        <xdr:cNvPr id="183" name="n_3aveValue【福祉施設】&#10;有形固定資産減価償却率">
          <a:extLst>
            <a:ext uri="{FF2B5EF4-FFF2-40B4-BE49-F238E27FC236}">
              <a16:creationId xmlns:a16="http://schemas.microsoft.com/office/drawing/2014/main" id="{9A2DC628-2918-4F2E-8B67-BAED12919DD6}"/>
            </a:ext>
          </a:extLst>
        </xdr:cNvPr>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7AA17A49-2501-470E-866B-7C8018F31D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8265AD74-2121-493C-AEC9-6B44451322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8032214F-1EDC-4D53-ACFA-A80715B3808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BA6F70A8-D69E-4C19-86EB-8865D0C3AE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3AEE88C-C76E-4AD8-9301-8008F80BCD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189" name="楕円 188">
          <a:extLst>
            <a:ext uri="{FF2B5EF4-FFF2-40B4-BE49-F238E27FC236}">
              <a16:creationId xmlns:a16="http://schemas.microsoft.com/office/drawing/2014/main" id="{61FD399C-D88B-4DEF-B2C4-D6D01DE52CDD}"/>
            </a:ext>
          </a:extLst>
        </xdr:cNvPr>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190" name="【福祉施設】&#10;有形固定資産減価償却率該当値テキスト">
          <a:extLst>
            <a:ext uri="{FF2B5EF4-FFF2-40B4-BE49-F238E27FC236}">
              <a16:creationId xmlns:a16="http://schemas.microsoft.com/office/drawing/2014/main" id="{B124C73B-BA9C-49C0-A3DC-073CA32A46CD}"/>
            </a:ext>
          </a:extLst>
        </xdr:cNvPr>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191" name="楕円 190">
          <a:extLst>
            <a:ext uri="{FF2B5EF4-FFF2-40B4-BE49-F238E27FC236}">
              <a16:creationId xmlns:a16="http://schemas.microsoft.com/office/drawing/2014/main" id="{292E87DB-000D-4130-B9FA-F7B7098436CD}"/>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83</xdr:row>
      <xdr:rowOff>125730</xdr:rowOff>
    </xdr:to>
    <xdr:cxnSp macro="">
      <xdr:nvCxnSpPr>
        <xdr:cNvPr id="192" name="直線コネクタ 191">
          <a:extLst>
            <a:ext uri="{FF2B5EF4-FFF2-40B4-BE49-F238E27FC236}">
              <a16:creationId xmlns:a16="http://schemas.microsoft.com/office/drawing/2014/main" id="{3E931C09-7A38-4F64-82F0-5FB167E300A4}"/>
            </a:ext>
          </a:extLst>
        </xdr:cNvPr>
        <xdr:cNvCxnSpPr/>
      </xdr:nvCxnSpPr>
      <xdr:spPr>
        <a:xfrm flipV="1">
          <a:off x="3797300" y="14310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118745</xdr:rowOff>
    </xdr:from>
    <xdr:to>
      <xdr:col>15</xdr:col>
      <xdr:colOff>101600</xdr:colOff>
      <xdr:row>84</xdr:row>
      <xdr:rowOff>48895</xdr:rowOff>
    </xdr:to>
    <xdr:sp macro="" textlink="">
      <xdr:nvSpPr>
        <xdr:cNvPr id="193" name="楕円 192">
          <a:extLst>
            <a:ext uri="{FF2B5EF4-FFF2-40B4-BE49-F238E27FC236}">
              <a16:creationId xmlns:a16="http://schemas.microsoft.com/office/drawing/2014/main" id="{B4ABE7FC-1B15-4D84-8095-DB629226206B}"/>
            </a:ext>
          </a:extLst>
        </xdr:cNvPr>
        <xdr:cNvSpPr/>
      </xdr:nvSpPr>
      <xdr:spPr>
        <a:xfrm>
          <a:off x="2857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83</xdr:row>
      <xdr:rowOff>169545</xdr:rowOff>
    </xdr:to>
    <xdr:cxnSp macro="">
      <xdr:nvCxnSpPr>
        <xdr:cNvPr id="194" name="直線コネクタ 193">
          <a:extLst>
            <a:ext uri="{FF2B5EF4-FFF2-40B4-BE49-F238E27FC236}">
              <a16:creationId xmlns:a16="http://schemas.microsoft.com/office/drawing/2014/main" id="{443180D5-AFEF-4745-A535-0B4101A4376E}"/>
            </a:ext>
          </a:extLst>
        </xdr:cNvPr>
        <xdr:cNvCxnSpPr/>
      </xdr:nvCxnSpPr>
      <xdr:spPr>
        <a:xfrm flipV="1">
          <a:off x="2908300" y="143560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167657</xdr:rowOff>
    </xdr:from>
    <xdr:ext cx="405111" cy="259045"/>
    <xdr:sp macro="" textlink="">
      <xdr:nvSpPr>
        <xdr:cNvPr id="195" name="n_1mainValue【福祉施設】&#10;有形固定資産減価償却率">
          <a:extLst>
            <a:ext uri="{FF2B5EF4-FFF2-40B4-BE49-F238E27FC236}">
              <a16:creationId xmlns:a16="http://schemas.microsoft.com/office/drawing/2014/main" id="{3389C685-BE75-4974-98BE-42520590CCCD}"/>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40022</xdr:rowOff>
    </xdr:from>
    <xdr:ext cx="405111" cy="259045"/>
    <xdr:sp macro="" textlink="">
      <xdr:nvSpPr>
        <xdr:cNvPr id="196" name="n_2mainValue【福祉施設】&#10;有形固定資産減価償却率">
          <a:extLst>
            <a:ext uri="{FF2B5EF4-FFF2-40B4-BE49-F238E27FC236}">
              <a16:creationId xmlns:a16="http://schemas.microsoft.com/office/drawing/2014/main" id="{912F9471-D692-4AD8-AC3E-30B62B8F09A1}"/>
            </a:ext>
          </a:extLst>
        </xdr:cNvPr>
        <xdr:cNvSpPr txBox="1"/>
      </xdr:nvSpPr>
      <xdr:spPr>
        <a:xfrm>
          <a:off x="2705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a:extLst>
            <a:ext uri="{FF2B5EF4-FFF2-40B4-BE49-F238E27FC236}">
              <a16:creationId xmlns:a16="http://schemas.microsoft.com/office/drawing/2014/main" id="{B218387C-9D8F-4173-AFEF-3A23D500AE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a:extLst>
            <a:ext uri="{FF2B5EF4-FFF2-40B4-BE49-F238E27FC236}">
              <a16:creationId xmlns:a16="http://schemas.microsoft.com/office/drawing/2014/main" id="{16229580-A6CD-49C8-AEE3-227C0E0EEA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a:extLst>
            <a:ext uri="{FF2B5EF4-FFF2-40B4-BE49-F238E27FC236}">
              <a16:creationId xmlns:a16="http://schemas.microsoft.com/office/drawing/2014/main" id="{E6614DED-ADDF-4629-AEFB-194DE18701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a:extLst>
            <a:ext uri="{FF2B5EF4-FFF2-40B4-BE49-F238E27FC236}">
              <a16:creationId xmlns:a16="http://schemas.microsoft.com/office/drawing/2014/main" id="{D09AEE32-3E80-482E-886B-F8D8DE84844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a:extLst>
            <a:ext uri="{FF2B5EF4-FFF2-40B4-BE49-F238E27FC236}">
              <a16:creationId xmlns:a16="http://schemas.microsoft.com/office/drawing/2014/main" id="{DE543B6E-8D03-40A8-B5F0-BF8912A7F2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a:extLst>
            <a:ext uri="{FF2B5EF4-FFF2-40B4-BE49-F238E27FC236}">
              <a16:creationId xmlns:a16="http://schemas.microsoft.com/office/drawing/2014/main" id="{8F60526F-2445-474F-B486-857B4AC6CB5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a:extLst>
            <a:ext uri="{FF2B5EF4-FFF2-40B4-BE49-F238E27FC236}">
              <a16:creationId xmlns:a16="http://schemas.microsoft.com/office/drawing/2014/main" id="{1A3AAFED-0451-4123-AA7B-7AEAA7825E1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a:extLst>
            <a:ext uri="{FF2B5EF4-FFF2-40B4-BE49-F238E27FC236}">
              <a16:creationId xmlns:a16="http://schemas.microsoft.com/office/drawing/2014/main" id="{6F181AEC-7720-49C2-A1BF-52A0E1DA65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a:extLst>
            <a:ext uri="{FF2B5EF4-FFF2-40B4-BE49-F238E27FC236}">
              <a16:creationId xmlns:a16="http://schemas.microsoft.com/office/drawing/2014/main" id="{83484E1D-D4C1-418B-984B-CEF5BA150C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a:extLst>
            <a:ext uri="{FF2B5EF4-FFF2-40B4-BE49-F238E27FC236}">
              <a16:creationId xmlns:a16="http://schemas.microsoft.com/office/drawing/2014/main" id="{3E494D05-A57E-4D14-BB4D-05C6CCD0ED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7" name="直線コネクタ 206">
          <a:extLst>
            <a:ext uri="{FF2B5EF4-FFF2-40B4-BE49-F238E27FC236}">
              <a16:creationId xmlns:a16="http://schemas.microsoft.com/office/drawing/2014/main" id="{2DFA9CB1-7AD5-42C2-A01A-B36056C6DAE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8" name="テキスト ボックス 207">
          <a:extLst>
            <a:ext uri="{FF2B5EF4-FFF2-40B4-BE49-F238E27FC236}">
              <a16:creationId xmlns:a16="http://schemas.microsoft.com/office/drawing/2014/main" id="{E676B622-0884-4FBC-8D21-823BE9AE260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9" name="直線コネクタ 208">
          <a:extLst>
            <a:ext uri="{FF2B5EF4-FFF2-40B4-BE49-F238E27FC236}">
              <a16:creationId xmlns:a16="http://schemas.microsoft.com/office/drawing/2014/main" id="{7BF9A0D1-ED27-4066-B728-320966B864D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0" name="テキスト ボックス 209">
          <a:extLst>
            <a:ext uri="{FF2B5EF4-FFF2-40B4-BE49-F238E27FC236}">
              <a16:creationId xmlns:a16="http://schemas.microsoft.com/office/drawing/2014/main" id="{51227B46-98C4-46DA-AD2A-EE8B5991560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1" name="直線コネクタ 210">
          <a:extLst>
            <a:ext uri="{FF2B5EF4-FFF2-40B4-BE49-F238E27FC236}">
              <a16:creationId xmlns:a16="http://schemas.microsoft.com/office/drawing/2014/main" id="{CE198CF4-A7B2-458C-AEBA-D20A730221F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2" name="テキスト ボックス 211">
          <a:extLst>
            <a:ext uri="{FF2B5EF4-FFF2-40B4-BE49-F238E27FC236}">
              <a16:creationId xmlns:a16="http://schemas.microsoft.com/office/drawing/2014/main" id="{703C4E06-EB6B-4F34-B368-1CA033ADCAD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3" name="直線コネクタ 212">
          <a:extLst>
            <a:ext uri="{FF2B5EF4-FFF2-40B4-BE49-F238E27FC236}">
              <a16:creationId xmlns:a16="http://schemas.microsoft.com/office/drawing/2014/main" id="{D946D21B-6E55-495C-8FDA-8B25239D5E6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4" name="テキスト ボックス 213">
          <a:extLst>
            <a:ext uri="{FF2B5EF4-FFF2-40B4-BE49-F238E27FC236}">
              <a16:creationId xmlns:a16="http://schemas.microsoft.com/office/drawing/2014/main" id="{42CA8E3B-4059-4758-BA4B-3A6AC1AD4A6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5" name="直線コネクタ 214">
          <a:extLst>
            <a:ext uri="{FF2B5EF4-FFF2-40B4-BE49-F238E27FC236}">
              <a16:creationId xmlns:a16="http://schemas.microsoft.com/office/drawing/2014/main" id="{05BEF677-FEE8-474E-A497-AD825E23B35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6" name="テキスト ボックス 215">
          <a:extLst>
            <a:ext uri="{FF2B5EF4-FFF2-40B4-BE49-F238E27FC236}">
              <a16:creationId xmlns:a16="http://schemas.microsoft.com/office/drawing/2014/main" id="{733C63A2-BDC7-499E-B26C-491EB0385FD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7" name="直線コネクタ 216">
          <a:extLst>
            <a:ext uri="{FF2B5EF4-FFF2-40B4-BE49-F238E27FC236}">
              <a16:creationId xmlns:a16="http://schemas.microsoft.com/office/drawing/2014/main" id="{5D9EA078-B159-4C0B-B124-FC8BD8CD444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8" name="テキスト ボックス 217">
          <a:extLst>
            <a:ext uri="{FF2B5EF4-FFF2-40B4-BE49-F238E27FC236}">
              <a16:creationId xmlns:a16="http://schemas.microsoft.com/office/drawing/2014/main" id="{B682238E-CF14-43F1-B8D7-C8E1B805B92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9" name="直線コネクタ 218">
          <a:extLst>
            <a:ext uri="{FF2B5EF4-FFF2-40B4-BE49-F238E27FC236}">
              <a16:creationId xmlns:a16="http://schemas.microsoft.com/office/drawing/2014/main" id="{9EA86B3A-7258-4490-99BF-BF0CFE805A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id="{9EE8B546-EB16-468D-9C77-4EBCB4DC967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1" name="【福祉施設】&#10;一人当たり面積グラフ枠">
          <a:extLst>
            <a:ext uri="{FF2B5EF4-FFF2-40B4-BE49-F238E27FC236}">
              <a16:creationId xmlns:a16="http://schemas.microsoft.com/office/drawing/2014/main" id="{6224DCBF-402B-471F-8EFC-834D637C190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22" name="直線コネクタ 221">
          <a:extLst>
            <a:ext uri="{FF2B5EF4-FFF2-40B4-BE49-F238E27FC236}">
              <a16:creationId xmlns:a16="http://schemas.microsoft.com/office/drawing/2014/main" id="{ACB5FB58-4723-4B49-AAA1-26323CF5C9C8}"/>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23" name="【福祉施設】&#10;一人当たり面積最小値テキスト">
          <a:extLst>
            <a:ext uri="{FF2B5EF4-FFF2-40B4-BE49-F238E27FC236}">
              <a16:creationId xmlns:a16="http://schemas.microsoft.com/office/drawing/2014/main" id="{90A17852-3EFF-4A9F-988C-596E368B9938}"/>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24" name="直線コネクタ 223">
          <a:extLst>
            <a:ext uri="{FF2B5EF4-FFF2-40B4-BE49-F238E27FC236}">
              <a16:creationId xmlns:a16="http://schemas.microsoft.com/office/drawing/2014/main" id="{E1CF7953-B51D-4E58-B6BF-C2F215214B51}"/>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25" name="【福祉施設】&#10;一人当たり面積最大値テキスト">
          <a:extLst>
            <a:ext uri="{FF2B5EF4-FFF2-40B4-BE49-F238E27FC236}">
              <a16:creationId xmlns:a16="http://schemas.microsoft.com/office/drawing/2014/main" id="{941682C0-14F5-4D23-8E98-A435550885E1}"/>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26" name="直線コネクタ 225">
          <a:extLst>
            <a:ext uri="{FF2B5EF4-FFF2-40B4-BE49-F238E27FC236}">
              <a16:creationId xmlns:a16="http://schemas.microsoft.com/office/drawing/2014/main" id="{97AA8353-0D61-4DA0-B1C9-2BE48A4E0E3B}"/>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227" name="【福祉施設】&#10;一人当たり面積平均値テキスト">
          <a:extLst>
            <a:ext uri="{FF2B5EF4-FFF2-40B4-BE49-F238E27FC236}">
              <a16:creationId xmlns:a16="http://schemas.microsoft.com/office/drawing/2014/main" id="{56009EE3-6E9C-40A6-B762-306597D760B2}"/>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28" name="フローチャート: 判断 227">
          <a:extLst>
            <a:ext uri="{FF2B5EF4-FFF2-40B4-BE49-F238E27FC236}">
              <a16:creationId xmlns:a16="http://schemas.microsoft.com/office/drawing/2014/main" id="{831DE0BF-BE4C-4047-B372-7F2287416789}"/>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29" name="フローチャート: 判断 228">
          <a:extLst>
            <a:ext uri="{FF2B5EF4-FFF2-40B4-BE49-F238E27FC236}">
              <a16:creationId xmlns:a16="http://schemas.microsoft.com/office/drawing/2014/main" id="{760E157E-773C-402F-A771-EF15CC4CEDD4}"/>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71863</xdr:rowOff>
    </xdr:from>
    <xdr:ext cx="469744" cy="259045"/>
    <xdr:sp macro="" textlink="">
      <xdr:nvSpPr>
        <xdr:cNvPr id="230" name="n_1aveValue【福祉施設】&#10;一人当たり面積">
          <a:extLst>
            <a:ext uri="{FF2B5EF4-FFF2-40B4-BE49-F238E27FC236}">
              <a16:creationId xmlns:a16="http://schemas.microsoft.com/office/drawing/2014/main" id="{F064826F-2CA0-4662-B34E-41870BC1EBDF}"/>
            </a:ext>
          </a:extLst>
        </xdr:cNvPr>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231" name="フローチャート: 判断 230">
          <a:extLst>
            <a:ext uri="{FF2B5EF4-FFF2-40B4-BE49-F238E27FC236}">
              <a16:creationId xmlns:a16="http://schemas.microsoft.com/office/drawing/2014/main" id="{D7ED4B90-BFB2-4721-BC04-5FFCBEF06EE4}"/>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58800</xdr:rowOff>
    </xdr:from>
    <xdr:ext cx="469744" cy="259045"/>
    <xdr:sp macro="" textlink="">
      <xdr:nvSpPr>
        <xdr:cNvPr id="232" name="n_2aveValue【福祉施設】&#10;一人当たり面積">
          <a:extLst>
            <a:ext uri="{FF2B5EF4-FFF2-40B4-BE49-F238E27FC236}">
              <a16:creationId xmlns:a16="http://schemas.microsoft.com/office/drawing/2014/main" id="{9EA43B83-4A34-42C7-A58D-7E7DC3215AFC}"/>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233" name="フローチャート: 判断 232">
          <a:extLst>
            <a:ext uri="{FF2B5EF4-FFF2-40B4-BE49-F238E27FC236}">
              <a16:creationId xmlns:a16="http://schemas.microsoft.com/office/drawing/2014/main" id="{737364F7-F07F-4248-AF31-E7D61B77F492}"/>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142983</xdr:rowOff>
    </xdr:from>
    <xdr:ext cx="469744" cy="259045"/>
    <xdr:sp macro="" textlink="">
      <xdr:nvSpPr>
        <xdr:cNvPr id="234" name="n_3aveValue【福祉施設】&#10;一人当たり面積">
          <a:extLst>
            <a:ext uri="{FF2B5EF4-FFF2-40B4-BE49-F238E27FC236}">
              <a16:creationId xmlns:a16="http://schemas.microsoft.com/office/drawing/2014/main" id="{AAE5B559-1F08-4B8B-8598-BE0FBC8020FF}"/>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5F6CFBA5-CFA2-4DD9-BEAF-A6E19E9058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6E2CCE06-9BE0-4F9A-AE0C-D12F179B79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919FF06A-13A9-4DA0-921B-B3C3D2C7E15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8B241DC9-35AE-4F2F-B542-B9F74725274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82D2E5E7-AEC3-4453-A63E-D30D27469E1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240" name="楕円 239">
          <a:extLst>
            <a:ext uri="{FF2B5EF4-FFF2-40B4-BE49-F238E27FC236}">
              <a16:creationId xmlns:a16="http://schemas.microsoft.com/office/drawing/2014/main" id="{731F35B5-FC91-4CB7-A0BF-4163D7B40B82}"/>
            </a:ext>
          </a:extLst>
        </xdr:cNvPr>
        <xdr:cNvSpPr/>
      </xdr:nvSpPr>
      <xdr:spPr>
        <a:xfrm>
          <a:off x="10426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91820</xdr:rowOff>
    </xdr:from>
    <xdr:ext cx="469744" cy="259045"/>
    <xdr:sp macro="" textlink="">
      <xdr:nvSpPr>
        <xdr:cNvPr id="241" name="【福祉施設】&#10;一人当たり面積該当値テキスト">
          <a:extLst>
            <a:ext uri="{FF2B5EF4-FFF2-40B4-BE49-F238E27FC236}">
              <a16:creationId xmlns:a16="http://schemas.microsoft.com/office/drawing/2014/main" id="{418BD20E-DDD6-43D5-B48E-5E4727505FCD}"/>
            </a:ext>
          </a:extLst>
        </xdr:cNvPr>
        <xdr:cNvSpPr txBox="1"/>
      </xdr:nvSpPr>
      <xdr:spPr>
        <a:xfrm>
          <a:off x="10515600" y="139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75474</xdr:rowOff>
    </xdr:from>
    <xdr:to>
      <xdr:col>50</xdr:col>
      <xdr:colOff>165100</xdr:colOff>
      <xdr:row>83</xdr:row>
      <xdr:rowOff>5624</xdr:rowOff>
    </xdr:to>
    <xdr:sp macro="" textlink="">
      <xdr:nvSpPr>
        <xdr:cNvPr id="242" name="楕円 241">
          <a:extLst>
            <a:ext uri="{FF2B5EF4-FFF2-40B4-BE49-F238E27FC236}">
              <a16:creationId xmlns:a16="http://schemas.microsoft.com/office/drawing/2014/main" id="{A82B2347-9764-4A7C-BB6F-68DB1CD93CB1}"/>
            </a:ext>
          </a:extLst>
        </xdr:cNvPr>
        <xdr:cNvSpPr/>
      </xdr:nvSpPr>
      <xdr:spPr>
        <a:xfrm>
          <a:off x="9588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119743</xdr:rowOff>
    </xdr:from>
    <xdr:to>
      <xdr:col>55</xdr:col>
      <xdr:colOff>0</xdr:colOff>
      <xdr:row>82</xdr:row>
      <xdr:rowOff>126274</xdr:rowOff>
    </xdr:to>
    <xdr:cxnSp macro="">
      <xdr:nvCxnSpPr>
        <xdr:cNvPr id="243" name="直線コネクタ 242">
          <a:extLst>
            <a:ext uri="{FF2B5EF4-FFF2-40B4-BE49-F238E27FC236}">
              <a16:creationId xmlns:a16="http://schemas.microsoft.com/office/drawing/2014/main" id="{197A68CA-9C41-4494-90B0-3CEBB0B17297}"/>
            </a:ext>
          </a:extLst>
        </xdr:cNvPr>
        <xdr:cNvCxnSpPr/>
      </xdr:nvCxnSpPr>
      <xdr:spPr>
        <a:xfrm flipV="1">
          <a:off x="9639300" y="141786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75474</xdr:rowOff>
    </xdr:from>
    <xdr:to>
      <xdr:col>46</xdr:col>
      <xdr:colOff>38100</xdr:colOff>
      <xdr:row>83</xdr:row>
      <xdr:rowOff>5624</xdr:rowOff>
    </xdr:to>
    <xdr:sp macro="" textlink="">
      <xdr:nvSpPr>
        <xdr:cNvPr id="244" name="楕円 243">
          <a:extLst>
            <a:ext uri="{FF2B5EF4-FFF2-40B4-BE49-F238E27FC236}">
              <a16:creationId xmlns:a16="http://schemas.microsoft.com/office/drawing/2014/main" id="{9148D0EC-1677-4222-9FC9-B57A304618AC}"/>
            </a:ext>
          </a:extLst>
        </xdr:cNvPr>
        <xdr:cNvSpPr/>
      </xdr:nvSpPr>
      <xdr:spPr>
        <a:xfrm>
          <a:off x="8699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126274</xdr:rowOff>
    </xdr:from>
    <xdr:to>
      <xdr:col>50</xdr:col>
      <xdr:colOff>114300</xdr:colOff>
      <xdr:row>82</xdr:row>
      <xdr:rowOff>126274</xdr:rowOff>
    </xdr:to>
    <xdr:cxnSp macro="">
      <xdr:nvCxnSpPr>
        <xdr:cNvPr id="245" name="直線コネクタ 244">
          <a:extLst>
            <a:ext uri="{FF2B5EF4-FFF2-40B4-BE49-F238E27FC236}">
              <a16:creationId xmlns:a16="http://schemas.microsoft.com/office/drawing/2014/main" id="{3BC15D8D-5BE6-4C52-8D2B-8922BA6C98BE}"/>
            </a:ext>
          </a:extLst>
        </xdr:cNvPr>
        <xdr:cNvCxnSpPr/>
      </xdr:nvCxnSpPr>
      <xdr:spPr>
        <a:xfrm>
          <a:off x="8750300" y="14185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22151</xdr:rowOff>
    </xdr:from>
    <xdr:ext cx="469744" cy="259045"/>
    <xdr:sp macro="" textlink="">
      <xdr:nvSpPr>
        <xdr:cNvPr id="246" name="n_1mainValue【福祉施設】&#10;一人当たり面積">
          <a:extLst>
            <a:ext uri="{FF2B5EF4-FFF2-40B4-BE49-F238E27FC236}">
              <a16:creationId xmlns:a16="http://schemas.microsoft.com/office/drawing/2014/main" id="{407A7CBC-21B6-4C4E-B639-4A66B2948B2C}"/>
            </a:ext>
          </a:extLst>
        </xdr:cNvPr>
        <xdr:cNvSpPr txBox="1"/>
      </xdr:nvSpPr>
      <xdr:spPr>
        <a:xfrm>
          <a:off x="9391727" y="139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22151</xdr:rowOff>
    </xdr:from>
    <xdr:ext cx="469744" cy="259045"/>
    <xdr:sp macro="" textlink="">
      <xdr:nvSpPr>
        <xdr:cNvPr id="247" name="n_2mainValue【福祉施設】&#10;一人当たり面積">
          <a:extLst>
            <a:ext uri="{FF2B5EF4-FFF2-40B4-BE49-F238E27FC236}">
              <a16:creationId xmlns:a16="http://schemas.microsoft.com/office/drawing/2014/main" id="{07141F09-D3DC-424A-BD5F-6024E72417BB}"/>
            </a:ext>
          </a:extLst>
        </xdr:cNvPr>
        <xdr:cNvSpPr txBox="1"/>
      </xdr:nvSpPr>
      <xdr:spPr>
        <a:xfrm>
          <a:off x="8515427" y="139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a:extLst>
            <a:ext uri="{FF2B5EF4-FFF2-40B4-BE49-F238E27FC236}">
              <a16:creationId xmlns:a16="http://schemas.microsoft.com/office/drawing/2014/main" id="{BF7FA2B5-9F5A-4EB6-BC9F-4F3B8A95B5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a:extLst>
            <a:ext uri="{FF2B5EF4-FFF2-40B4-BE49-F238E27FC236}">
              <a16:creationId xmlns:a16="http://schemas.microsoft.com/office/drawing/2014/main" id="{9E104E5F-CD36-45D4-8E30-88CF85DE10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a:extLst>
            <a:ext uri="{FF2B5EF4-FFF2-40B4-BE49-F238E27FC236}">
              <a16:creationId xmlns:a16="http://schemas.microsoft.com/office/drawing/2014/main" id="{478FB958-1F4C-4D5C-A4F3-8D534FE323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a:extLst>
            <a:ext uri="{FF2B5EF4-FFF2-40B4-BE49-F238E27FC236}">
              <a16:creationId xmlns:a16="http://schemas.microsoft.com/office/drawing/2014/main" id="{EA3BEF2E-A138-4BD8-81B2-9DEA2F9D04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a:extLst>
            <a:ext uri="{FF2B5EF4-FFF2-40B4-BE49-F238E27FC236}">
              <a16:creationId xmlns:a16="http://schemas.microsoft.com/office/drawing/2014/main" id="{21632137-E913-4F3C-B8A8-EB189E7BF4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a:extLst>
            <a:ext uri="{FF2B5EF4-FFF2-40B4-BE49-F238E27FC236}">
              <a16:creationId xmlns:a16="http://schemas.microsoft.com/office/drawing/2014/main" id="{D8000EB5-E00C-4327-B001-A8DCD309F8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a:extLst>
            <a:ext uri="{FF2B5EF4-FFF2-40B4-BE49-F238E27FC236}">
              <a16:creationId xmlns:a16="http://schemas.microsoft.com/office/drawing/2014/main" id="{07AE0F52-89B5-495F-8ACD-D6B37D27B8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a:extLst>
            <a:ext uri="{FF2B5EF4-FFF2-40B4-BE49-F238E27FC236}">
              <a16:creationId xmlns:a16="http://schemas.microsoft.com/office/drawing/2014/main" id="{7E2B5F35-6237-46C4-B238-D9A0C89969C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a:extLst>
            <a:ext uri="{FF2B5EF4-FFF2-40B4-BE49-F238E27FC236}">
              <a16:creationId xmlns:a16="http://schemas.microsoft.com/office/drawing/2014/main" id="{5D962148-E55E-49EF-BDFF-F22B47C574D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a:extLst>
            <a:ext uri="{FF2B5EF4-FFF2-40B4-BE49-F238E27FC236}">
              <a16:creationId xmlns:a16="http://schemas.microsoft.com/office/drawing/2014/main" id="{B54BB475-DE69-4421-BBFA-856F71F1367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8" name="直線コネクタ 257">
          <a:extLst>
            <a:ext uri="{FF2B5EF4-FFF2-40B4-BE49-F238E27FC236}">
              <a16:creationId xmlns:a16="http://schemas.microsoft.com/office/drawing/2014/main" id="{03749048-DB91-46A3-917E-ACB2DE95D3D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9" name="テキスト ボックス 258">
          <a:extLst>
            <a:ext uri="{FF2B5EF4-FFF2-40B4-BE49-F238E27FC236}">
              <a16:creationId xmlns:a16="http://schemas.microsoft.com/office/drawing/2014/main" id="{0D93F4AB-AA59-4B57-A7BF-B7933E18EAC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0" name="直線コネクタ 259">
          <a:extLst>
            <a:ext uri="{FF2B5EF4-FFF2-40B4-BE49-F238E27FC236}">
              <a16:creationId xmlns:a16="http://schemas.microsoft.com/office/drawing/2014/main" id="{7B82FF60-2B2F-4438-9BB0-4856C4E84DD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1" name="テキスト ボックス 260">
          <a:extLst>
            <a:ext uri="{FF2B5EF4-FFF2-40B4-BE49-F238E27FC236}">
              <a16:creationId xmlns:a16="http://schemas.microsoft.com/office/drawing/2014/main" id="{F6AC6355-23F1-4E5B-810B-161BBF38274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2" name="直線コネクタ 261">
          <a:extLst>
            <a:ext uri="{FF2B5EF4-FFF2-40B4-BE49-F238E27FC236}">
              <a16:creationId xmlns:a16="http://schemas.microsoft.com/office/drawing/2014/main" id="{822D5E14-F6A1-4733-A8FB-8B7A959E481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3" name="テキスト ボックス 262">
          <a:extLst>
            <a:ext uri="{FF2B5EF4-FFF2-40B4-BE49-F238E27FC236}">
              <a16:creationId xmlns:a16="http://schemas.microsoft.com/office/drawing/2014/main" id="{07CF5E55-5608-44FA-B505-3BEB1909062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4" name="直線コネクタ 263">
          <a:extLst>
            <a:ext uri="{FF2B5EF4-FFF2-40B4-BE49-F238E27FC236}">
              <a16:creationId xmlns:a16="http://schemas.microsoft.com/office/drawing/2014/main" id="{542B5ED6-C0C8-42DC-B52B-A929F6390B0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5" name="テキスト ボックス 264">
          <a:extLst>
            <a:ext uri="{FF2B5EF4-FFF2-40B4-BE49-F238E27FC236}">
              <a16:creationId xmlns:a16="http://schemas.microsoft.com/office/drawing/2014/main" id="{7839A49E-0186-4A21-B91A-F1AF6D5C60E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6" name="直線コネクタ 265">
          <a:extLst>
            <a:ext uri="{FF2B5EF4-FFF2-40B4-BE49-F238E27FC236}">
              <a16:creationId xmlns:a16="http://schemas.microsoft.com/office/drawing/2014/main" id="{C2371C04-45E8-4BEE-A4F6-959D8FF3501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7" name="テキスト ボックス 266">
          <a:extLst>
            <a:ext uri="{FF2B5EF4-FFF2-40B4-BE49-F238E27FC236}">
              <a16:creationId xmlns:a16="http://schemas.microsoft.com/office/drawing/2014/main" id="{1A87B89F-3FA1-4F28-BB1B-0C4950E7A80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8" name="直線コネクタ 267">
          <a:extLst>
            <a:ext uri="{FF2B5EF4-FFF2-40B4-BE49-F238E27FC236}">
              <a16:creationId xmlns:a16="http://schemas.microsoft.com/office/drawing/2014/main" id="{523FFC8A-9A6D-4D92-940D-965BADE0667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9" name="テキスト ボックス 268">
          <a:extLst>
            <a:ext uri="{FF2B5EF4-FFF2-40B4-BE49-F238E27FC236}">
              <a16:creationId xmlns:a16="http://schemas.microsoft.com/office/drawing/2014/main" id="{BCB1A65F-B3E0-441E-A37D-D3FCBC9EB53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a:extLst>
            <a:ext uri="{FF2B5EF4-FFF2-40B4-BE49-F238E27FC236}">
              <a16:creationId xmlns:a16="http://schemas.microsoft.com/office/drawing/2014/main" id="{36FDDD2E-B2D8-4E6B-B820-69E0A640E2F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35F01869-6D77-4A99-B442-76C8B95909D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B7212CDB-B152-4FD6-9EC0-0ABAA069DB7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73" name="直線コネクタ 272">
          <a:extLst>
            <a:ext uri="{FF2B5EF4-FFF2-40B4-BE49-F238E27FC236}">
              <a16:creationId xmlns:a16="http://schemas.microsoft.com/office/drawing/2014/main" id="{A2351954-89A0-4EBD-BE6E-06DABA902225}"/>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74" name="【市民会館】&#10;有形固定資産減価償却率最小値テキスト">
          <a:extLst>
            <a:ext uri="{FF2B5EF4-FFF2-40B4-BE49-F238E27FC236}">
              <a16:creationId xmlns:a16="http://schemas.microsoft.com/office/drawing/2014/main" id="{F3839F89-7A1D-4FE4-9A62-6046BBC73A62}"/>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75" name="直線コネクタ 274">
          <a:extLst>
            <a:ext uri="{FF2B5EF4-FFF2-40B4-BE49-F238E27FC236}">
              <a16:creationId xmlns:a16="http://schemas.microsoft.com/office/drawing/2014/main" id="{DE33CAE5-69EE-448B-8CBD-24D668C21F57}"/>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6" name="【市民会館】&#10;有形固定資産減価償却率最大値テキスト">
          <a:extLst>
            <a:ext uri="{FF2B5EF4-FFF2-40B4-BE49-F238E27FC236}">
              <a16:creationId xmlns:a16="http://schemas.microsoft.com/office/drawing/2014/main" id="{06655AA7-AAF1-4071-BCB0-716B6B76418E}"/>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7" name="直線コネクタ 276">
          <a:extLst>
            <a:ext uri="{FF2B5EF4-FFF2-40B4-BE49-F238E27FC236}">
              <a16:creationId xmlns:a16="http://schemas.microsoft.com/office/drawing/2014/main" id="{514D6286-9D40-4752-B7C5-3E5FD9EA5B3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9AB5034F-84D0-4164-9ECC-3EC9AB63CF1F}"/>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79" name="フローチャート: 判断 278">
          <a:extLst>
            <a:ext uri="{FF2B5EF4-FFF2-40B4-BE49-F238E27FC236}">
              <a16:creationId xmlns:a16="http://schemas.microsoft.com/office/drawing/2014/main" id="{4A4C2664-111B-4F65-B322-6115A032876F}"/>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80" name="フローチャート: 判断 279">
          <a:extLst>
            <a:ext uri="{FF2B5EF4-FFF2-40B4-BE49-F238E27FC236}">
              <a16:creationId xmlns:a16="http://schemas.microsoft.com/office/drawing/2014/main" id="{E45B4225-2658-4895-AC4D-F89E2C3E9872}"/>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74040</xdr:rowOff>
    </xdr:from>
    <xdr:ext cx="405111" cy="259045"/>
    <xdr:sp macro="" textlink="">
      <xdr:nvSpPr>
        <xdr:cNvPr id="281" name="n_1aveValue【市民会館】&#10;有形固定資産減価償却率">
          <a:extLst>
            <a:ext uri="{FF2B5EF4-FFF2-40B4-BE49-F238E27FC236}">
              <a16:creationId xmlns:a16="http://schemas.microsoft.com/office/drawing/2014/main" id="{31FC6357-1B6D-40E0-9549-E8DC96547914}"/>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282" name="フローチャート: 判断 281">
          <a:extLst>
            <a:ext uri="{FF2B5EF4-FFF2-40B4-BE49-F238E27FC236}">
              <a16:creationId xmlns:a16="http://schemas.microsoft.com/office/drawing/2014/main" id="{C053BE72-1B71-4B68-B0EB-80ED4181EE6D}"/>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93634</xdr:rowOff>
    </xdr:from>
    <xdr:ext cx="405111" cy="259045"/>
    <xdr:sp macro="" textlink="">
      <xdr:nvSpPr>
        <xdr:cNvPr id="283" name="n_2aveValue【市民会館】&#10;有形固定資産減価償却率">
          <a:extLst>
            <a:ext uri="{FF2B5EF4-FFF2-40B4-BE49-F238E27FC236}">
              <a16:creationId xmlns:a16="http://schemas.microsoft.com/office/drawing/2014/main" id="{B6D21A0E-DFA4-4F64-9FF6-52528428DC12}"/>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284" name="フローチャート: 判断 283">
          <a:extLst>
            <a:ext uri="{FF2B5EF4-FFF2-40B4-BE49-F238E27FC236}">
              <a16:creationId xmlns:a16="http://schemas.microsoft.com/office/drawing/2014/main" id="{8A974E34-FBF4-4FD3-9A7C-164663D5E3C9}"/>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117401</xdr:rowOff>
    </xdr:from>
    <xdr:ext cx="405111" cy="259045"/>
    <xdr:sp macro="" textlink="">
      <xdr:nvSpPr>
        <xdr:cNvPr id="285" name="n_3aveValue【市民会館】&#10;有形固定資産減価償却率">
          <a:extLst>
            <a:ext uri="{FF2B5EF4-FFF2-40B4-BE49-F238E27FC236}">
              <a16:creationId xmlns:a16="http://schemas.microsoft.com/office/drawing/2014/main" id="{DB00069A-099C-4FD8-8D66-FB001247C7F5}"/>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B024506B-C7D7-4B57-92DD-6DE7F58BF13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868373D9-8583-439E-8037-C6A37BFF3DD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7DA88046-78E1-4462-B51F-66CE76E2898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18CF932A-4DFF-4BC4-A8E6-E5219CC9871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301A44C-58D0-46F4-AF4E-1873D935E41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291" name="楕円 290">
          <a:extLst>
            <a:ext uri="{FF2B5EF4-FFF2-40B4-BE49-F238E27FC236}">
              <a16:creationId xmlns:a16="http://schemas.microsoft.com/office/drawing/2014/main" id="{CD4BBEB9-F081-4E82-A4E7-31804C21E212}"/>
            </a:ext>
          </a:extLst>
        </xdr:cNvPr>
        <xdr:cNvSpPr/>
      </xdr:nvSpPr>
      <xdr:spPr>
        <a:xfrm>
          <a:off x="4584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59707</xdr:rowOff>
    </xdr:from>
    <xdr:ext cx="405111" cy="259045"/>
    <xdr:sp macro="" textlink="">
      <xdr:nvSpPr>
        <xdr:cNvPr id="292" name="【市民会館】&#10;有形固定資産減価償却率該当値テキスト">
          <a:extLst>
            <a:ext uri="{FF2B5EF4-FFF2-40B4-BE49-F238E27FC236}">
              <a16:creationId xmlns:a16="http://schemas.microsoft.com/office/drawing/2014/main" id="{17381438-0FEA-46D7-B0A0-B3C6B46FC541}"/>
            </a:ext>
          </a:extLst>
        </xdr:cNvPr>
        <xdr:cNvSpPr txBox="1"/>
      </xdr:nvSpPr>
      <xdr:spPr>
        <a:xfrm>
          <a:off x="4673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72752</xdr:rowOff>
    </xdr:from>
    <xdr:to>
      <xdr:col>20</xdr:col>
      <xdr:colOff>38100</xdr:colOff>
      <xdr:row>104</xdr:row>
      <xdr:rowOff>2902</xdr:rowOff>
    </xdr:to>
    <xdr:sp macro="" textlink="">
      <xdr:nvSpPr>
        <xdr:cNvPr id="293" name="楕円 292">
          <a:extLst>
            <a:ext uri="{FF2B5EF4-FFF2-40B4-BE49-F238E27FC236}">
              <a16:creationId xmlns:a16="http://schemas.microsoft.com/office/drawing/2014/main" id="{23CC3E82-1DC5-4940-934E-3CA37F3BEE4B}"/>
            </a:ext>
          </a:extLst>
        </xdr:cNvPr>
        <xdr:cNvSpPr/>
      </xdr:nvSpPr>
      <xdr:spPr>
        <a:xfrm>
          <a:off x="3746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87630</xdr:rowOff>
    </xdr:from>
    <xdr:to>
      <xdr:col>24</xdr:col>
      <xdr:colOff>63500</xdr:colOff>
      <xdr:row>103</xdr:row>
      <xdr:rowOff>123552</xdr:rowOff>
    </xdr:to>
    <xdr:cxnSp macro="">
      <xdr:nvCxnSpPr>
        <xdr:cNvPr id="294" name="直線コネクタ 293">
          <a:extLst>
            <a:ext uri="{FF2B5EF4-FFF2-40B4-BE49-F238E27FC236}">
              <a16:creationId xmlns:a16="http://schemas.microsoft.com/office/drawing/2014/main" id="{5F3BA30B-5A4E-4C5C-B83B-A7C4298FB692}"/>
            </a:ext>
          </a:extLst>
        </xdr:cNvPr>
        <xdr:cNvCxnSpPr/>
      </xdr:nvCxnSpPr>
      <xdr:spPr>
        <a:xfrm flipV="1">
          <a:off x="3797300" y="177469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108676</xdr:rowOff>
    </xdr:from>
    <xdr:to>
      <xdr:col>15</xdr:col>
      <xdr:colOff>101600</xdr:colOff>
      <xdr:row>104</xdr:row>
      <xdr:rowOff>38826</xdr:rowOff>
    </xdr:to>
    <xdr:sp macro="" textlink="">
      <xdr:nvSpPr>
        <xdr:cNvPr id="295" name="楕円 294">
          <a:extLst>
            <a:ext uri="{FF2B5EF4-FFF2-40B4-BE49-F238E27FC236}">
              <a16:creationId xmlns:a16="http://schemas.microsoft.com/office/drawing/2014/main" id="{B3FEA966-D909-4AB8-996B-EB79349C6BE8}"/>
            </a:ext>
          </a:extLst>
        </xdr:cNvPr>
        <xdr:cNvSpPr/>
      </xdr:nvSpPr>
      <xdr:spPr>
        <a:xfrm>
          <a:off x="2857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123552</xdr:rowOff>
    </xdr:from>
    <xdr:to>
      <xdr:col>19</xdr:col>
      <xdr:colOff>177800</xdr:colOff>
      <xdr:row>103</xdr:row>
      <xdr:rowOff>159476</xdr:rowOff>
    </xdr:to>
    <xdr:cxnSp macro="">
      <xdr:nvCxnSpPr>
        <xdr:cNvPr id="296" name="直線コネクタ 295">
          <a:extLst>
            <a:ext uri="{FF2B5EF4-FFF2-40B4-BE49-F238E27FC236}">
              <a16:creationId xmlns:a16="http://schemas.microsoft.com/office/drawing/2014/main" id="{541E1607-BDE3-4E74-B195-14B2A044C112}"/>
            </a:ext>
          </a:extLst>
        </xdr:cNvPr>
        <xdr:cNvCxnSpPr/>
      </xdr:nvCxnSpPr>
      <xdr:spPr>
        <a:xfrm flipV="1">
          <a:off x="2908300" y="177829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19429</xdr:rowOff>
    </xdr:from>
    <xdr:ext cx="405111" cy="259045"/>
    <xdr:sp macro="" textlink="">
      <xdr:nvSpPr>
        <xdr:cNvPr id="297" name="n_1mainValue【市民会館】&#10;有形固定資産減価償却率">
          <a:extLst>
            <a:ext uri="{FF2B5EF4-FFF2-40B4-BE49-F238E27FC236}">
              <a16:creationId xmlns:a16="http://schemas.microsoft.com/office/drawing/2014/main" id="{5E98BDE7-D135-4754-B667-CB847E42C186}"/>
            </a:ext>
          </a:extLst>
        </xdr:cNvPr>
        <xdr:cNvSpPr txBox="1"/>
      </xdr:nvSpPr>
      <xdr:spPr>
        <a:xfrm>
          <a:off x="35820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55353</xdr:rowOff>
    </xdr:from>
    <xdr:ext cx="405111" cy="259045"/>
    <xdr:sp macro="" textlink="">
      <xdr:nvSpPr>
        <xdr:cNvPr id="298" name="n_2mainValue【市民会館】&#10;有形固定資産減価償却率">
          <a:extLst>
            <a:ext uri="{FF2B5EF4-FFF2-40B4-BE49-F238E27FC236}">
              <a16:creationId xmlns:a16="http://schemas.microsoft.com/office/drawing/2014/main" id="{A8CBF4D2-EA6F-4FB4-8D38-C6F326540887}"/>
            </a:ext>
          </a:extLst>
        </xdr:cNvPr>
        <xdr:cNvSpPr txBox="1"/>
      </xdr:nvSpPr>
      <xdr:spPr>
        <a:xfrm>
          <a:off x="2705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a:extLst>
            <a:ext uri="{FF2B5EF4-FFF2-40B4-BE49-F238E27FC236}">
              <a16:creationId xmlns:a16="http://schemas.microsoft.com/office/drawing/2014/main" id="{45C5F2C6-1222-422C-887F-C2848B8602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a:extLst>
            <a:ext uri="{FF2B5EF4-FFF2-40B4-BE49-F238E27FC236}">
              <a16:creationId xmlns:a16="http://schemas.microsoft.com/office/drawing/2014/main" id="{B5650A5B-2CB3-4188-AA6A-6510BD6C83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a:extLst>
            <a:ext uri="{FF2B5EF4-FFF2-40B4-BE49-F238E27FC236}">
              <a16:creationId xmlns:a16="http://schemas.microsoft.com/office/drawing/2014/main" id="{88F1ABC6-3E2C-4949-9A91-24A6E8C945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a:extLst>
            <a:ext uri="{FF2B5EF4-FFF2-40B4-BE49-F238E27FC236}">
              <a16:creationId xmlns:a16="http://schemas.microsoft.com/office/drawing/2014/main" id="{FAB9F29A-C49B-4672-AA9F-9482957320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a:extLst>
            <a:ext uri="{FF2B5EF4-FFF2-40B4-BE49-F238E27FC236}">
              <a16:creationId xmlns:a16="http://schemas.microsoft.com/office/drawing/2014/main" id="{8F979F2C-9824-4407-8259-AB12AC142F9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a:extLst>
            <a:ext uri="{FF2B5EF4-FFF2-40B4-BE49-F238E27FC236}">
              <a16:creationId xmlns:a16="http://schemas.microsoft.com/office/drawing/2014/main" id="{30688324-B842-43FC-A129-BF6B823646A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a:extLst>
            <a:ext uri="{FF2B5EF4-FFF2-40B4-BE49-F238E27FC236}">
              <a16:creationId xmlns:a16="http://schemas.microsoft.com/office/drawing/2014/main" id="{92AC3712-94AC-43C4-826B-D12018CF6D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a:extLst>
            <a:ext uri="{FF2B5EF4-FFF2-40B4-BE49-F238E27FC236}">
              <a16:creationId xmlns:a16="http://schemas.microsoft.com/office/drawing/2014/main" id="{A2C8E068-1006-4FA6-ABAA-18ACA34938B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a:extLst>
            <a:ext uri="{FF2B5EF4-FFF2-40B4-BE49-F238E27FC236}">
              <a16:creationId xmlns:a16="http://schemas.microsoft.com/office/drawing/2014/main" id="{80C6AB99-A7C0-4951-BAF4-606617C8BB2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a:extLst>
            <a:ext uri="{FF2B5EF4-FFF2-40B4-BE49-F238E27FC236}">
              <a16:creationId xmlns:a16="http://schemas.microsoft.com/office/drawing/2014/main" id="{3D1F9968-BFD8-4434-9432-CC839E6C6B3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9" name="直線コネクタ 308">
          <a:extLst>
            <a:ext uri="{FF2B5EF4-FFF2-40B4-BE49-F238E27FC236}">
              <a16:creationId xmlns:a16="http://schemas.microsoft.com/office/drawing/2014/main" id="{7834DC97-A552-4D4F-887A-AED57352E58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0" name="テキスト ボックス 309">
          <a:extLst>
            <a:ext uri="{FF2B5EF4-FFF2-40B4-BE49-F238E27FC236}">
              <a16:creationId xmlns:a16="http://schemas.microsoft.com/office/drawing/2014/main" id="{5706EA2B-D0FF-41D5-9E50-F2DC983D444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1" name="直線コネクタ 310">
          <a:extLst>
            <a:ext uri="{FF2B5EF4-FFF2-40B4-BE49-F238E27FC236}">
              <a16:creationId xmlns:a16="http://schemas.microsoft.com/office/drawing/2014/main" id="{5C5655E4-2E93-46D7-831C-9B48BAB596C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2" name="テキスト ボックス 311">
          <a:extLst>
            <a:ext uri="{FF2B5EF4-FFF2-40B4-BE49-F238E27FC236}">
              <a16:creationId xmlns:a16="http://schemas.microsoft.com/office/drawing/2014/main" id="{0232162C-ECBD-48A3-A233-B49A65C08D6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3" name="直線コネクタ 312">
          <a:extLst>
            <a:ext uri="{FF2B5EF4-FFF2-40B4-BE49-F238E27FC236}">
              <a16:creationId xmlns:a16="http://schemas.microsoft.com/office/drawing/2014/main" id="{9B44F67E-F362-44FF-BA67-E80B87810F0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4" name="テキスト ボックス 313">
          <a:extLst>
            <a:ext uri="{FF2B5EF4-FFF2-40B4-BE49-F238E27FC236}">
              <a16:creationId xmlns:a16="http://schemas.microsoft.com/office/drawing/2014/main" id="{AFBE4E68-E080-4A46-A635-6EF32E5BC5B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5" name="直線コネクタ 314">
          <a:extLst>
            <a:ext uri="{FF2B5EF4-FFF2-40B4-BE49-F238E27FC236}">
              <a16:creationId xmlns:a16="http://schemas.microsoft.com/office/drawing/2014/main" id="{23C7A5D2-ACF8-4E80-9DE6-A09DB3E0EE3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6" name="テキスト ボックス 315">
          <a:extLst>
            <a:ext uri="{FF2B5EF4-FFF2-40B4-BE49-F238E27FC236}">
              <a16:creationId xmlns:a16="http://schemas.microsoft.com/office/drawing/2014/main" id="{DB0C9BC4-DEE8-4C20-BC00-46BD92526E3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a:extLst>
            <a:ext uri="{FF2B5EF4-FFF2-40B4-BE49-F238E27FC236}">
              <a16:creationId xmlns:a16="http://schemas.microsoft.com/office/drawing/2014/main" id="{63774208-6914-45A2-A80A-2EF5BB94761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D532E967-B100-460E-8A8D-7251541AD38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市民会館】&#10;一人当たり面積グラフ枠">
          <a:extLst>
            <a:ext uri="{FF2B5EF4-FFF2-40B4-BE49-F238E27FC236}">
              <a16:creationId xmlns:a16="http://schemas.microsoft.com/office/drawing/2014/main" id="{B48C57EA-860A-48AF-938B-29C13E15FDF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20" name="直線コネクタ 319">
          <a:extLst>
            <a:ext uri="{FF2B5EF4-FFF2-40B4-BE49-F238E27FC236}">
              <a16:creationId xmlns:a16="http://schemas.microsoft.com/office/drawing/2014/main" id="{D2C6ACE7-B114-4CF6-A0A6-463129E19DB1}"/>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21" name="【市民会館】&#10;一人当たり面積最小値テキスト">
          <a:extLst>
            <a:ext uri="{FF2B5EF4-FFF2-40B4-BE49-F238E27FC236}">
              <a16:creationId xmlns:a16="http://schemas.microsoft.com/office/drawing/2014/main" id="{4791466B-B7FE-4D45-BFF6-37E9D8922739}"/>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22" name="直線コネクタ 321">
          <a:extLst>
            <a:ext uri="{FF2B5EF4-FFF2-40B4-BE49-F238E27FC236}">
              <a16:creationId xmlns:a16="http://schemas.microsoft.com/office/drawing/2014/main" id="{82FD399F-7531-443C-B592-7EFAAEE9303D}"/>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23" name="【市民会館】&#10;一人当たり面積最大値テキスト">
          <a:extLst>
            <a:ext uri="{FF2B5EF4-FFF2-40B4-BE49-F238E27FC236}">
              <a16:creationId xmlns:a16="http://schemas.microsoft.com/office/drawing/2014/main" id="{7B47718C-0377-496C-B5AE-519E74C6EF97}"/>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24" name="直線コネクタ 323">
          <a:extLst>
            <a:ext uri="{FF2B5EF4-FFF2-40B4-BE49-F238E27FC236}">
              <a16:creationId xmlns:a16="http://schemas.microsoft.com/office/drawing/2014/main" id="{7EE9CD37-596D-4697-B18C-43E4C9283E3A}"/>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325" name="【市民会館】&#10;一人当たり面積平均値テキスト">
          <a:extLst>
            <a:ext uri="{FF2B5EF4-FFF2-40B4-BE49-F238E27FC236}">
              <a16:creationId xmlns:a16="http://schemas.microsoft.com/office/drawing/2014/main" id="{44BC654F-73E3-4F82-A55D-F2E77169B181}"/>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26" name="フローチャート: 判断 325">
          <a:extLst>
            <a:ext uri="{FF2B5EF4-FFF2-40B4-BE49-F238E27FC236}">
              <a16:creationId xmlns:a16="http://schemas.microsoft.com/office/drawing/2014/main" id="{CC6A158C-15B6-4BBB-9544-BA0B3B720C6E}"/>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27" name="フローチャート: 判断 326">
          <a:extLst>
            <a:ext uri="{FF2B5EF4-FFF2-40B4-BE49-F238E27FC236}">
              <a16:creationId xmlns:a16="http://schemas.microsoft.com/office/drawing/2014/main" id="{165E8C47-3C2F-4556-9990-1CD888F46D5A}"/>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328" name="n_1aveValue【市民会館】&#10;一人当たり面積">
          <a:extLst>
            <a:ext uri="{FF2B5EF4-FFF2-40B4-BE49-F238E27FC236}">
              <a16:creationId xmlns:a16="http://schemas.microsoft.com/office/drawing/2014/main" id="{7098C86C-F0A5-496E-B155-DB1B2583110C}"/>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329" name="フローチャート: 判断 328">
          <a:extLst>
            <a:ext uri="{FF2B5EF4-FFF2-40B4-BE49-F238E27FC236}">
              <a16:creationId xmlns:a16="http://schemas.microsoft.com/office/drawing/2014/main" id="{82D94D3E-CDFE-4F5D-8070-C09403AA5313}"/>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150385</xdr:rowOff>
    </xdr:from>
    <xdr:ext cx="469744" cy="259045"/>
    <xdr:sp macro="" textlink="">
      <xdr:nvSpPr>
        <xdr:cNvPr id="330" name="n_2aveValue【市民会館】&#10;一人当たり面積">
          <a:extLst>
            <a:ext uri="{FF2B5EF4-FFF2-40B4-BE49-F238E27FC236}">
              <a16:creationId xmlns:a16="http://schemas.microsoft.com/office/drawing/2014/main" id="{374514C9-34D9-46EB-AB4E-C22703E2436A}"/>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331" name="フローチャート: 判断 330">
          <a:extLst>
            <a:ext uri="{FF2B5EF4-FFF2-40B4-BE49-F238E27FC236}">
              <a16:creationId xmlns:a16="http://schemas.microsoft.com/office/drawing/2014/main" id="{048D0196-C296-4342-AAAE-A03F6F4F3F19}"/>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332" name="n_3aveValue【市民会館】&#10;一人当たり面積">
          <a:extLst>
            <a:ext uri="{FF2B5EF4-FFF2-40B4-BE49-F238E27FC236}">
              <a16:creationId xmlns:a16="http://schemas.microsoft.com/office/drawing/2014/main" id="{DFDFE988-4295-44CB-9CA9-EE25CCB70245}"/>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56D2AFC5-C395-4467-8D42-512286CC81D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9E5AC94E-7D3A-4A0B-9A44-FBBA0B0385E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9F421248-8A99-45E5-B876-D7B7FD5934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8C277B83-CA04-4D12-A7EB-7C5C482C39B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789F068E-CE6A-4F71-953A-F0790F3AE0E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338" name="楕円 337">
          <a:extLst>
            <a:ext uri="{FF2B5EF4-FFF2-40B4-BE49-F238E27FC236}">
              <a16:creationId xmlns:a16="http://schemas.microsoft.com/office/drawing/2014/main" id="{C8AE629F-8B2C-4E09-98C2-521D788CE02B}"/>
            </a:ext>
          </a:extLst>
        </xdr:cNvPr>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339" name="【市民会館】&#10;一人当たり面積該当値テキスト">
          <a:extLst>
            <a:ext uri="{FF2B5EF4-FFF2-40B4-BE49-F238E27FC236}">
              <a16:creationId xmlns:a16="http://schemas.microsoft.com/office/drawing/2014/main" id="{03EC93BE-47C8-4006-BD7B-81C1B33FDF6E}"/>
            </a:ext>
          </a:extLst>
        </xdr:cNvPr>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164846</xdr:rowOff>
    </xdr:from>
    <xdr:to>
      <xdr:col>50</xdr:col>
      <xdr:colOff>165100</xdr:colOff>
      <xdr:row>107</xdr:row>
      <xdr:rowOff>94996</xdr:rowOff>
    </xdr:to>
    <xdr:sp macro="" textlink="">
      <xdr:nvSpPr>
        <xdr:cNvPr id="340" name="楕円 339">
          <a:extLst>
            <a:ext uri="{FF2B5EF4-FFF2-40B4-BE49-F238E27FC236}">
              <a16:creationId xmlns:a16="http://schemas.microsoft.com/office/drawing/2014/main" id="{EFA25190-49DF-479F-A7B5-C203C9E5AC9E}"/>
            </a:ext>
          </a:extLst>
        </xdr:cNvPr>
        <xdr:cNvSpPr/>
      </xdr:nvSpPr>
      <xdr:spPr>
        <a:xfrm>
          <a:off x="9588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44196</xdr:rowOff>
    </xdr:to>
    <xdr:cxnSp macro="">
      <xdr:nvCxnSpPr>
        <xdr:cNvPr id="341" name="直線コネクタ 340">
          <a:extLst>
            <a:ext uri="{FF2B5EF4-FFF2-40B4-BE49-F238E27FC236}">
              <a16:creationId xmlns:a16="http://schemas.microsoft.com/office/drawing/2014/main" id="{5D19A29C-D8D3-4AD1-ACF3-0BBF76C0C364}"/>
            </a:ext>
          </a:extLst>
        </xdr:cNvPr>
        <xdr:cNvCxnSpPr/>
      </xdr:nvCxnSpPr>
      <xdr:spPr>
        <a:xfrm flipV="1">
          <a:off x="9639300" y="183870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42" name="楕円 341">
          <a:extLst>
            <a:ext uri="{FF2B5EF4-FFF2-40B4-BE49-F238E27FC236}">
              <a16:creationId xmlns:a16="http://schemas.microsoft.com/office/drawing/2014/main" id="{35EDF378-8622-43B5-AE99-2438BD5A96CE}"/>
            </a:ext>
          </a:extLst>
        </xdr:cNvPr>
        <xdr:cNvSpPr/>
      </xdr:nvSpPr>
      <xdr:spPr>
        <a:xfrm>
          <a:off x="8699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44196</xdr:rowOff>
    </xdr:from>
    <xdr:to>
      <xdr:col>50</xdr:col>
      <xdr:colOff>114300</xdr:colOff>
      <xdr:row>107</xdr:row>
      <xdr:rowOff>44196</xdr:rowOff>
    </xdr:to>
    <xdr:cxnSp macro="">
      <xdr:nvCxnSpPr>
        <xdr:cNvPr id="343" name="直線コネクタ 342">
          <a:extLst>
            <a:ext uri="{FF2B5EF4-FFF2-40B4-BE49-F238E27FC236}">
              <a16:creationId xmlns:a16="http://schemas.microsoft.com/office/drawing/2014/main" id="{61886F9D-BCC6-4A59-B935-A6CBF16B422A}"/>
            </a:ext>
          </a:extLst>
        </xdr:cNvPr>
        <xdr:cNvCxnSpPr/>
      </xdr:nvCxnSpPr>
      <xdr:spPr>
        <a:xfrm>
          <a:off x="8750300" y="1838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86123</xdr:rowOff>
    </xdr:from>
    <xdr:ext cx="469744" cy="259045"/>
    <xdr:sp macro="" textlink="">
      <xdr:nvSpPr>
        <xdr:cNvPr id="344" name="n_1mainValue【市民会館】&#10;一人当たり面積">
          <a:extLst>
            <a:ext uri="{FF2B5EF4-FFF2-40B4-BE49-F238E27FC236}">
              <a16:creationId xmlns:a16="http://schemas.microsoft.com/office/drawing/2014/main" id="{E09D376D-C11A-4099-9A9A-B43DD3221692}"/>
            </a:ext>
          </a:extLst>
        </xdr:cNvPr>
        <xdr:cNvSpPr txBox="1"/>
      </xdr:nvSpPr>
      <xdr:spPr>
        <a:xfrm>
          <a:off x="93917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345" name="n_2mainValue【市民会館】&#10;一人当たり面積">
          <a:extLst>
            <a:ext uri="{FF2B5EF4-FFF2-40B4-BE49-F238E27FC236}">
              <a16:creationId xmlns:a16="http://schemas.microsoft.com/office/drawing/2014/main" id="{777FE4DA-57D4-4D7A-8D7D-0AB0C6AF9EF8}"/>
            </a:ext>
          </a:extLst>
        </xdr:cNvPr>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BD740752-E30A-4627-A934-352087D432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6A21C4B8-3498-4D2B-AB01-208CEC4E02B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656680E6-5C25-4F28-AC0E-C9BCD07E2A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73E67EED-6AEA-4698-8153-627A441BA7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2FA94345-5350-4213-88D8-462FBAEB24F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C7887FB2-88A2-40EB-8A5F-F885CAAAEA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3F4F2738-8D29-44A4-8973-5A824EA2B6F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8B9C8C59-D755-44C3-B5D3-7FB5CB10E7B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2F9381FF-1E36-4120-9E4D-36F636DFFE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0F8EBC5C-C2C4-4D52-8680-FD160ABD0B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a:extLst>
            <a:ext uri="{FF2B5EF4-FFF2-40B4-BE49-F238E27FC236}">
              <a16:creationId xmlns:a16="http://schemas.microsoft.com/office/drawing/2014/main" id="{E1363CA0-C676-4CCB-BE45-0B7534D3ECF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a:extLst>
            <a:ext uri="{FF2B5EF4-FFF2-40B4-BE49-F238E27FC236}">
              <a16:creationId xmlns:a16="http://schemas.microsoft.com/office/drawing/2014/main" id="{D83A9085-84C1-4C16-976E-8E2B37C97EF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a:extLst>
            <a:ext uri="{FF2B5EF4-FFF2-40B4-BE49-F238E27FC236}">
              <a16:creationId xmlns:a16="http://schemas.microsoft.com/office/drawing/2014/main" id="{BA3C4B8F-B79A-4D7B-9E4F-8CBB17F73A8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a:extLst>
            <a:ext uri="{FF2B5EF4-FFF2-40B4-BE49-F238E27FC236}">
              <a16:creationId xmlns:a16="http://schemas.microsoft.com/office/drawing/2014/main" id="{A8925A10-C91A-43C7-A2F4-816236FE440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a:extLst>
            <a:ext uri="{FF2B5EF4-FFF2-40B4-BE49-F238E27FC236}">
              <a16:creationId xmlns:a16="http://schemas.microsoft.com/office/drawing/2014/main" id="{544A3852-3B30-4095-82A7-3A0350746EF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a:extLst>
            <a:ext uri="{FF2B5EF4-FFF2-40B4-BE49-F238E27FC236}">
              <a16:creationId xmlns:a16="http://schemas.microsoft.com/office/drawing/2014/main" id="{EED47324-78F2-46C0-A8F7-4BD8234FD34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a:extLst>
            <a:ext uri="{FF2B5EF4-FFF2-40B4-BE49-F238E27FC236}">
              <a16:creationId xmlns:a16="http://schemas.microsoft.com/office/drawing/2014/main" id="{9CBDC729-C8F5-4F69-B180-7AC1A4AE7FA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a:extLst>
            <a:ext uri="{FF2B5EF4-FFF2-40B4-BE49-F238E27FC236}">
              <a16:creationId xmlns:a16="http://schemas.microsoft.com/office/drawing/2014/main" id="{4ADEB2D3-F902-43F7-B7AB-2ABB3721DD8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a:extLst>
            <a:ext uri="{FF2B5EF4-FFF2-40B4-BE49-F238E27FC236}">
              <a16:creationId xmlns:a16="http://schemas.microsoft.com/office/drawing/2014/main" id="{97BE5FCF-8267-4E23-82FA-B9AD817EB6A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a:extLst>
            <a:ext uri="{FF2B5EF4-FFF2-40B4-BE49-F238E27FC236}">
              <a16:creationId xmlns:a16="http://schemas.microsoft.com/office/drawing/2014/main" id="{4D1270E5-647E-487D-87F6-547638A83B7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a:extLst>
            <a:ext uri="{FF2B5EF4-FFF2-40B4-BE49-F238E27FC236}">
              <a16:creationId xmlns:a16="http://schemas.microsoft.com/office/drawing/2014/main" id="{7E9194FE-F3F3-4ECE-8C25-8DF47CC2FA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a:extLst>
            <a:ext uri="{FF2B5EF4-FFF2-40B4-BE49-F238E27FC236}">
              <a16:creationId xmlns:a16="http://schemas.microsoft.com/office/drawing/2014/main" id="{40159E6D-3007-49BC-94CB-C91E7C070B8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193B6FAC-79FD-4BEF-82FA-9E5B1AF8521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96AD03A7-EFD3-4BC7-8B5C-C519AA40E59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a:extLst>
            <a:ext uri="{FF2B5EF4-FFF2-40B4-BE49-F238E27FC236}">
              <a16:creationId xmlns:a16="http://schemas.microsoft.com/office/drawing/2014/main" id="{CCFD1149-C6BC-4EE9-A391-20796EFACB7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71" name="直線コネクタ 370">
          <a:extLst>
            <a:ext uri="{FF2B5EF4-FFF2-40B4-BE49-F238E27FC236}">
              <a16:creationId xmlns:a16="http://schemas.microsoft.com/office/drawing/2014/main" id="{6728BF3B-ED15-4636-B7DE-BB514FED2C3B}"/>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72" name="【一般廃棄物処理施設】&#10;有形固定資産減価償却率最小値テキスト">
          <a:extLst>
            <a:ext uri="{FF2B5EF4-FFF2-40B4-BE49-F238E27FC236}">
              <a16:creationId xmlns:a16="http://schemas.microsoft.com/office/drawing/2014/main" id="{4A0C8815-88D4-4207-B4D1-4DC23F7FFE85}"/>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3" name="直線コネクタ 372">
          <a:extLst>
            <a:ext uri="{FF2B5EF4-FFF2-40B4-BE49-F238E27FC236}">
              <a16:creationId xmlns:a16="http://schemas.microsoft.com/office/drawing/2014/main" id="{DDE80D41-9773-4EF9-A6C7-275D333A26B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74" name="【一般廃棄物処理施設】&#10;有形固定資産減価償却率最大値テキスト">
          <a:extLst>
            <a:ext uri="{FF2B5EF4-FFF2-40B4-BE49-F238E27FC236}">
              <a16:creationId xmlns:a16="http://schemas.microsoft.com/office/drawing/2014/main" id="{86264D84-4F15-4141-909F-19FDBCC38B1D}"/>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75" name="直線コネクタ 374">
          <a:extLst>
            <a:ext uri="{FF2B5EF4-FFF2-40B4-BE49-F238E27FC236}">
              <a16:creationId xmlns:a16="http://schemas.microsoft.com/office/drawing/2014/main" id="{D3429DA2-6EED-4415-9E76-2CE2643C9D2D}"/>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76" name="【一般廃棄物処理施設】&#10;有形固定資産減価償却率平均値テキスト">
          <a:extLst>
            <a:ext uri="{FF2B5EF4-FFF2-40B4-BE49-F238E27FC236}">
              <a16:creationId xmlns:a16="http://schemas.microsoft.com/office/drawing/2014/main" id="{9E58F0EC-A9DD-41E9-812D-A4719580ACE6}"/>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77" name="フローチャート: 判断 376">
          <a:extLst>
            <a:ext uri="{FF2B5EF4-FFF2-40B4-BE49-F238E27FC236}">
              <a16:creationId xmlns:a16="http://schemas.microsoft.com/office/drawing/2014/main" id="{130430E6-6D6C-41B4-BED3-80F78D2B3E4E}"/>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78" name="フローチャート: 判断 377">
          <a:extLst>
            <a:ext uri="{FF2B5EF4-FFF2-40B4-BE49-F238E27FC236}">
              <a16:creationId xmlns:a16="http://schemas.microsoft.com/office/drawing/2014/main" id="{A16405D4-4F81-4074-AFAA-03F5D3A2FD11}"/>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7093</xdr:rowOff>
    </xdr:from>
    <xdr:ext cx="405111" cy="259045"/>
    <xdr:sp macro="" textlink="">
      <xdr:nvSpPr>
        <xdr:cNvPr id="379" name="n_1aveValue【一般廃棄物処理施設】&#10;有形固定資産減価償却率">
          <a:extLst>
            <a:ext uri="{FF2B5EF4-FFF2-40B4-BE49-F238E27FC236}">
              <a16:creationId xmlns:a16="http://schemas.microsoft.com/office/drawing/2014/main" id="{AF42AC97-07B5-433B-AEA8-10A06C55150E}"/>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380" name="フローチャート: 判断 379">
          <a:extLst>
            <a:ext uri="{FF2B5EF4-FFF2-40B4-BE49-F238E27FC236}">
              <a16:creationId xmlns:a16="http://schemas.microsoft.com/office/drawing/2014/main" id="{C1601B64-3598-45C2-9630-B318BBFDDA1C}"/>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162214</xdr:rowOff>
    </xdr:from>
    <xdr:ext cx="405111" cy="259045"/>
    <xdr:sp macro="" textlink="">
      <xdr:nvSpPr>
        <xdr:cNvPr id="381" name="n_2aveValue【一般廃棄物処理施設】&#10;有形固定資産減価償却率">
          <a:extLst>
            <a:ext uri="{FF2B5EF4-FFF2-40B4-BE49-F238E27FC236}">
              <a16:creationId xmlns:a16="http://schemas.microsoft.com/office/drawing/2014/main" id="{8DFE049C-3B25-433E-A133-5E9A20C6FC22}"/>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382" name="フローチャート: 判断 381">
          <a:extLst>
            <a:ext uri="{FF2B5EF4-FFF2-40B4-BE49-F238E27FC236}">
              <a16:creationId xmlns:a16="http://schemas.microsoft.com/office/drawing/2014/main" id="{698CC8FC-B5BE-4078-9AE8-8C62CE2B3779}"/>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383" name="n_3aveValue【一般廃棄物処理施設】&#10;有形固定資産減価償却率">
          <a:extLst>
            <a:ext uri="{FF2B5EF4-FFF2-40B4-BE49-F238E27FC236}">
              <a16:creationId xmlns:a16="http://schemas.microsoft.com/office/drawing/2014/main" id="{34BF295D-E928-4E16-9D84-8A35C7201543}"/>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7065C39-1EAC-4977-8DAF-151173F098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38D70B31-FB53-4C96-AE44-3B3665A4E1B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CBE365F-74E4-4DCC-8358-226E68A704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01C3A7C-D1A5-432A-B102-FC86F0142B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59D3D7E2-DAE9-4099-B03C-A1E8521A2C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79284</xdr:rowOff>
    </xdr:from>
    <xdr:to>
      <xdr:col>85</xdr:col>
      <xdr:colOff>177800</xdr:colOff>
      <xdr:row>35</xdr:row>
      <xdr:rowOff>9434</xdr:rowOff>
    </xdr:to>
    <xdr:sp macro="" textlink="">
      <xdr:nvSpPr>
        <xdr:cNvPr id="389" name="楕円 388">
          <a:extLst>
            <a:ext uri="{FF2B5EF4-FFF2-40B4-BE49-F238E27FC236}">
              <a16:creationId xmlns:a16="http://schemas.microsoft.com/office/drawing/2014/main" id="{705FBE32-3196-402E-B31D-0F2339B9E64C}"/>
            </a:ext>
          </a:extLst>
        </xdr:cNvPr>
        <xdr:cNvSpPr/>
      </xdr:nvSpPr>
      <xdr:spPr>
        <a:xfrm>
          <a:off x="162687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102161</xdr:rowOff>
    </xdr:from>
    <xdr:ext cx="405111" cy="259045"/>
    <xdr:sp macro="" textlink="">
      <xdr:nvSpPr>
        <xdr:cNvPr id="390" name="【一般廃棄物処理施設】&#10;有形固定資産減価償却率該当値テキスト">
          <a:extLst>
            <a:ext uri="{FF2B5EF4-FFF2-40B4-BE49-F238E27FC236}">
              <a16:creationId xmlns:a16="http://schemas.microsoft.com/office/drawing/2014/main" id="{E5ABE8BD-6394-4BCB-ABD2-F1F4C49A2534}"/>
            </a:ext>
          </a:extLst>
        </xdr:cNvPr>
        <xdr:cNvSpPr txBox="1"/>
      </xdr:nvSpPr>
      <xdr:spPr>
        <a:xfrm>
          <a:off x="16357600"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40096</xdr:rowOff>
    </xdr:from>
    <xdr:to>
      <xdr:col>81</xdr:col>
      <xdr:colOff>101600</xdr:colOff>
      <xdr:row>34</xdr:row>
      <xdr:rowOff>141696</xdr:rowOff>
    </xdr:to>
    <xdr:sp macro="" textlink="">
      <xdr:nvSpPr>
        <xdr:cNvPr id="391" name="楕円 390">
          <a:extLst>
            <a:ext uri="{FF2B5EF4-FFF2-40B4-BE49-F238E27FC236}">
              <a16:creationId xmlns:a16="http://schemas.microsoft.com/office/drawing/2014/main" id="{BEC8AD51-30D5-4D50-A62E-2BC0A9397A66}"/>
            </a:ext>
          </a:extLst>
        </xdr:cNvPr>
        <xdr:cNvSpPr/>
      </xdr:nvSpPr>
      <xdr:spPr>
        <a:xfrm>
          <a:off x="15430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90896</xdr:rowOff>
    </xdr:from>
    <xdr:to>
      <xdr:col>85</xdr:col>
      <xdr:colOff>127000</xdr:colOff>
      <xdr:row>34</xdr:row>
      <xdr:rowOff>130084</xdr:rowOff>
    </xdr:to>
    <xdr:cxnSp macro="">
      <xdr:nvCxnSpPr>
        <xdr:cNvPr id="392" name="直線コネクタ 391">
          <a:extLst>
            <a:ext uri="{FF2B5EF4-FFF2-40B4-BE49-F238E27FC236}">
              <a16:creationId xmlns:a16="http://schemas.microsoft.com/office/drawing/2014/main" id="{C4EE45AC-EBB0-489C-982E-351786935BC1}"/>
            </a:ext>
          </a:extLst>
        </xdr:cNvPr>
        <xdr:cNvCxnSpPr/>
      </xdr:nvCxnSpPr>
      <xdr:spPr>
        <a:xfrm>
          <a:off x="15481300" y="592019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170724</xdr:rowOff>
    </xdr:from>
    <xdr:to>
      <xdr:col>76</xdr:col>
      <xdr:colOff>165100</xdr:colOff>
      <xdr:row>35</xdr:row>
      <xdr:rowOff>100874</xdr:rowOff>
    </xdr:to>
    <xdr:sp macro="" textlink="">
      <xdr:nvSpPr>
        <xdr:cNvPr id="393" name="楕円 392">
          <a:extLst>
            <a:ext uri="{FF2B5EF4-FFF2-40B4-BE49-F238E27FC236}">
              <a16:creationId xmlns:a16="http://schemas.microsoft.com/office/drawing/2014/main" id="{E726B5C8-005A-488E-A85B-589879EF086B}"/>
            </a:ext>
          </a:extLst>
        </xdr:cNvPr>
        <xdr:cNvSpPr/>
      </xdr:nvSpPr>
      <xdr:spPr>
        <a:xfrm>
          <a:off x="14541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90896</xdr:rowOff>
    </xdr:from>
    <xdr:to>
      <xdr:col>81</xdr:col>
      <xdr:colOff>50800</xdr:colOff>
      <xdr:row>35</xdr:row>
      <xdr:rowOff>50074</xdr:rowOff>
    </xdr:to>
    <xdr:cxnSp macro="">
      <xdr:nvCxnSpPr>
        <xdr:cNvPr id="394" name="直線コネクタ 393">
          <a:extLst>
            <a:ext uri="{FF2B5EF4-FFF2-40B4-BE49-F238E27FC236}">
              <a16:creationId xmlns:a16="http://schemas.microsoft.com/office/drawing/2014/main" id="{9BC1517F-167E-4A0A-B13E-534AA2091EEC}"/>
            </a:ext>
          </a:extLst>
        </xdr:cNvPr>
        <xdr:cNvCxnSpPr/>
      </xdr:nvCxnSpPr>
      <xdr:spPr>
        <a:xfrm flipV="1">
          <a:off x="14592300" y="592019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158223</xdr:rowOff>
    </xdr:from>
    <xdr:ext cx="405111" cy="259045"/>
    <xdr:sp macro="" textlink="">
      <xdr:nvSpPr>
        <xdr:cNvPr id="395" name="n_1mainValue【一般廃棄物処理施設】&#10;有形固定資産減価償却率">
          <a:extLst>
            <a:ext uri="{FF2B5EF4-FFF2-40B4-BE49-F238E27FC236}">
              <a16:creationId xmlns:a16="http://schemas.microsoft.com/office/drawing/2014/main" id="{1792AE5D-47D0-46F2-8156-217086DB842D}"/>
            </a:ext>
          </a:extLst>
        </xdr:cNvPr>
        <xdr:cNvSpPr txBox="1"/>
      </xdr:nvSpPr>
      <xdr:spPr>
        <a:xfrm>
          <a:off x="152660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117401</xdr:rowOff>
    </xdr:from>
    <xdr:ext cx="405111" cy="259045"/>
    <xdr:sp macro="" textlink="">
      <xdr:nvSpPr>
        <xdr:cNvPr id="396" name="n_2mainValue【一般廃棄物処理施設】&#10;有形固定資産減価償却率">
          <a:extLst>
            <a:ext uri="{FF2B5EF4-FFF2-40B4-BE49-F238E27FC236}">
              <a16:creationId xmlns:a16="http://schemas.microsoft.com/office/drawing/2014/main" id="{0659ECE0-FEB2-4817-9252-81D71A5A1619}"/>
            </a:ext>
          </a:extLst>
        </xdr:cNvPr>
        <xdr:cNvSpPr txBox="1"/>
      </xdr:nvSpPr>
      <xdr:spPr>
        <a:xfrm>
          <a:off x="14389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C6BFA8AB-17D2-48BC-B509-AC286FEE9E3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6382B73C-EA6D-4436-BAF2-9CE1D3D78C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49D8A858-2227-4CAE-9A1B-E12A50CC5C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1C13FBEC-02D3-4A2E-9582-F7474F0CE4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7E65A5CA-80BF-424A-AE3D-8D8C8D8C3A1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16B133D6-868E-4F0B-B8CE-184FF271DC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4FD254C5-7C00-4AE1-8BF9-5471C6CDA3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BE9E44D2-F700-4715-8617-2A5EC1D5A2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E8E31C60-6FEB-4B4F-9924-A3F155959D3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A5D152FE-CC1F-4D7B-871B-8A3F2EAD2C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7" name="直線コネクタ 406">
          <a:extLst>
            <a:ext uri="{FF2B5EF4-FFF2-40B4-BE49-F238E27FC236}">
              <a16:creationId xmlns:a16="http://schemas.microsoft.com/office/drawing/2014/main" id="{9E4E5C4D-0B0E-42EA-9FA0-5FAF136344DF}"/>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8" name="テキスト ボックス 407">
          <a:extLst>
            <a:ext uri="{FF2B5EF4-FFF2-40B4-BE49-F238E27FC236}">
              <a16:creationId xmlns:a16="http://schemas.microsoft.com/office/drawing/2014/main" id="{1B0D4E7E-940A-4887-A25E-00E61F17AF7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9" name="直線コネクタ 408">
          <a:extLst>
            <a:ext uri="{FF2B5EF4-FFF2-40B4-BE49-F238E27FC236}">
              <a16:creationId xmlns:a16="http://schemas.microsoft.com/office/drawing/2014/main" id="{109F951D-012B-4A1D-832B-9E99A9F5D18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0" name="テキスト ボックス 409">
          <a:extLst>
            <a:ext uri="{FF2B5EF4-FFF2-40B4-BE49-F238E27FC236}">
              <a16:creationId xmlns:a16="http://schemas.microsoft.com/office/drawing/2014/main" id="{C4E62591-CC9F-4188-8155-1AB5C4E9351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11" name="直線コネクタ 410">
          <a:extLst>
            <a:ext uri="{FF2B5EF4-FFF2-40B4-BE49-F238E27FC236}">
              <a16:creationId xmlns:a16="http://schemas.microsoft.com/office/drawing/2014/main" id="{4D8F66C0-80B4-4294-B8BF-B8C6B89C846B}"/>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12" name="テキスト ボックス 411">
          <a:extLst>
            <a:ext uri="{FF2B5EF4-FFF2-40B4-BE49-F238E27FC236}">
              <a16:creationId xmlns:a16="http://schemas.microsoft.com/office/drawing/2014/main" id="{36608139-0E85-449B-BDFC-44A4D0652D37}"/>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FFF92D8E-8217-4733-9F90-C59CFA3DE2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a:extLst>
            <a:ext uri="{FF2B5EF4-FFF2-40B4-BE49-F238E27FC236}">
              <a16:creationId xmlns:a16="http://schemas.microsoft.com/office/drawing/2014/main" id="{5AD30F2B-8973-444A-A186-8EA82BCD7FA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a:extLst>
            <a:ext uri="{FF2B5EF4-FFF2-40B4-BE49-F238E27FC236}">
              <a16:creationId xmlns:a16="http://schemas.microsoft.com/office/drawing/2014/main" id="{3AFA75E5-9316-448E-A0DE-6F014A763D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16" name="直線コネクタ 415">
          <a:extLst>
            <a:ext uri="{FF2B5EF4-FFF2-40B4-BE49-F238E27FC236}">
              <a16:creationId xmlns:a16="http://schemas.microsoft.com/office/drawing/2014/main" id="{27EAB12D-6D27-4C5D-B62B-8A941712965A}"/>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17" name="【一般廃棄物処理施設】&#10;一人当たり有形固定資産（償却資産）額最小値テキスト">
          <a:extLst>
            <a:ext uri="{FF2B5EF4-FFF2-40B4-BE49-F238E27FC236}">
              <a16:creationId xmlns:a16="http://schemas.microsoft.com/office/drawing/2014/main" id="{5160551A-8447-4C54-8C94-E604BDFAA429}"/>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18" name="直線コネクタ 417">
          <a:extLst>
            <a:ext uri="{FF2B5EF4-FFF2-40B4-BE49-F238E27FC236}">
              <a16:creationId xmlns:a16="http://schemas.microsoft.com/office/drawing/2014/main" id="{F541FC85-0E26-41AA-AF72-B1E753AF71EF}"/>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19" name="【一般廃棄物処理施設】&#10;一人当たり有形固定資産（償却資産）額最大値テキスト">
          <a:extLst>
            <a:ext uri="{FF2B5EF4-FFF2-40B4-BE49-F238E27FC236}">
              <a16:creationId xmlns:a16="http://schemas.microsoft.com/office/drawing/2014/main" id="{9DD25067-3107-4EA4-AFE9-945EC612F808}"/>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20" name="直線コネクタ 419">
          <a:extLst>
            <a:ext uri="{FF2B5EF4-FFF2-40B4-BE49-F238E27FC236}">
              <a16:creationId xmlns:a16="http://schemas.microsoft.com/office/drawing/2014/main" id="{8613203D-E1AE-4470-8D66-3BA55AE353B6}"/>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21" name="【一般廃棄物処理施設】&#10;一人当たり有形固定資産（償却資産）額平均値テキスト">
          <a:extLst>
            <a:ext uri="{FF2B5EF4-FFF2-40B4-BE49-F238E27FC236}">
              <a16:creationId xmlns:a16="http://schemas.microsoft.com/office/drawing/2014/main" id="{369E4D58-9AF8-4599-9661-722F6809CB93}"/>
            </a:ext>
          </a:extLst>
        </xdr:cNvPr>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22" name="フローチャート: 判断 421">
          <a:extLst>
            <a:ext uri="{FF2B5EF4-FFF2-40B4-BE49-F238E27FC236}">
              <a16:creationId xmlns:a16="http://schemas.microsoft.com/office/drawing/2014/main" id="{935E93F8-EAD5-468E-A95A-8F221DA3923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23" name="フローチャート: 判断 422">
          <a:extLst>
            <a:ext uri="{FF2B5EF4-FFF2-40B4-BE49-F238E27FC236}">
              <a16:creationId xmlns:a16="http://schemas.microsoft.com/office/drawing/2014/main" id="{2D10AA51-B34F-4D79-A0D9-2CCF3319F3DC}"/>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7650</xdr:rowOff>
    </xdr:from>
    <xdr:ext cx="534377" cy="259045"/>
    <xdr:sp macro="" textlink="">
      <xdr:nvSpPr>
        <xdr:cNvPr id="424" name="n_1aveValue【一般廃棄物処理施設】&#10;一人当たり有形固定資産（償却資産）額">
          <a:extLst>
            <a:ext uri="{FF2B5EF4-FFF2-40B4-BE49-F238E27FC236}">
              <a16:creationId xmlns:a16="http://schemas.microsoft.com/office/drawing/2014/main" id="{25691B17-C816-439F-A786-62EC97388E32}"/>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425" name="フローチャート: 判断 424">
          <a:extLst>
            <a:ext uri="{FF2B5EF4-FFF2-40B4-BE49-F238E27FC236}">
              <a16:creationId xmlns:a16="http://schemas.microsoft.com/office/drawing/2014/main" id="{5421E6A1-174E-4029-A153-CBCCE10537D9}"/>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17683</xdr:rowOff>
    </xdr:from>
    <xdr:ext cx="534377" cy="259045"/>
    <xdr:sp macro="" textlink="">
      <xdr:nvSpPr>
        <xdr:cNvPr id="426" name="n_2aveValue【一般廃棄物処理施設】&#10;一人当たり有形固定資産（償却資産）額">
          <a:extLst>
            <a:ext uri="{FF2B5EF4-FFF2-40B4-BE49-F238E27FC236}">
              <a16:creationId xmlns:a16="http://schemas.microsoft.com/office/drawing/2014/main" id="{998461CA-FD7A-41D5-A609-2E54FA5205FA}"/>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427" name="フローチャート: 判断 426">
          <a:extLst>
            <a:ext uri="{FF2B5EF4-FFF2-40B4-BE49-F238E27FC236}">
              <a16:creationId xmlns:a16="http://schemas.microsoft.com/office/drawing/2014/main" id="{820BDABD-D9E8-4A1A-812A-E288CF8B981A}"/>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428" name="n_3aveValue【一般廃棄物処理施設】&#10;一人当たり有形固定資産（償却資産）額">
          <a:extLst>
            <a:ext uri="{FF2B5EF4-FFF2-40B4-BE49-F238E27FC236}">
              <a16:creationId xmlns:a16="http://schemas.microsoft.com/office/drawing/2014/main" id="{D29BA32D-46AE-4B1C-82B0-07A42F6E37A5}"/>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6A4A4F7-26FC-495A-B39F-5F9D866A161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F272FBB-ECA9-450A-BE40-90DABAA3EF7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660F5BC-A1EC-4558-8A75-ED503C1D883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EE95464-0F3C-44C3-9F1E-5CC1241916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411BB91-C719-48EA-B494-814F992E59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123984</xdr:rowOff>
    </xdr:from>
    <xdr:to>
      <xdr:col>116</xdr:col>
      <xdr:colOff>114300</xdr:colOff>
      <xdr:row>39</xdr:row>
      <xdr:rowOff>54134</xdr:rowOff>
    </xdr:to>
    <xdr:sp macro="" textlink="">
      <xdr:nvSpPr>
        <xdr:cNvPr id="434" name="楕円 433">
          <a:extLst>
            <a:ext uri="{FF2B5EF4-FFF2-40B4-BE49-F238E27FC236}">
              <a16:creationId xmlns:a16="http://schemas.microsoft.com/office/drawing/2014/main" id="{A527F053-4970-494E-BF09-FA4F28098B8F}"/>
            </a:ext>
          </a:extLst>
        </xdr:cNvPr>
        <xdr:cNvSpPr/>
      </xdr:nvSpPr>
      <xdr:spPr>
        <a:xfrm>
          <a:off x="22110700" y="663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102411</xdr:rowOff>
    </xdr:from>
    <xdr:ext cx="534377" cy="259045"/>
    <xdr:sp macro="" textlink="">
      <xdr:nvSpPr>
        <xdr:cNvPr id="435" name="【一般廃棄物処理施設】&#10;一人当たり有形固定資産（償却資産）額該当値テキスト">
          <a:extLst>
            <a:ext uri="{FF2B5EF4-FFF2-40B4-BE49-F238E27FC236}">
              <a16:creationId xmlns:a16="http://schemas.microsoft.com/office/drawing/2014/main" id="{3F88314B-9977-44D5-9BF3-589D9293BA0D}"/>
            </a:ext>
          </a:extLst>
        </xdr:cNvPr>
        <xdr:cNvSpPr txBox="1"/>
      </xdr:nvSpPr>
      <xdr:spPr>
        <a:xfrm>
          <a:off x="22199600" y="66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159605</xdr:rowOff>
    </xdr:from>
    <xdr:to>
      <xdr:col>112</xdr:col>
      <xdr:colOff>38100</xdr:colOff>
      <xdr:row>38</xdr:row>
      <xdr:rowOff>89755</xdr:rowOff>
    </xdr:to>
    <xdr:sp macro="" textlink="">
      <xdr:nvSpPr>
        <xdr:cNvPr id="436" name="楕円 435">
          <a:extLst>
            <a:ext uri="{FF2B5EF4-FFF2-40B4-BE49-F238E27FC236}">
              <a16:creationId xmlns:a16="http://schemas.microsoft.com/office/drawing/2014/main" id="{760C683C-9DFB-4244-82EA-691E0C7250F9}"/>
            </a:ext>
          </a:extLst>
        </xdr:cNvPr>
        <xdr:cNvSpPr/>
      </xdr:nvSpPr>
      <xdr:spPr>
        <a:xfrm>
          <a:off x="21272500" y="6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38955</xdr:rowOff>
    </xdr:from>
    <xdr:to>
      <xdr:col>116</xdr:col>
      <xdr:colOff>63500</xdr:colOff>
      <xdr:row>39</xdr:row>
      <xdr:rowOff>3334</xdr:rowOff>
    </xdr:to>
    <xdr:cxnSp macro="">
      <xdr:nvCxnSpPr>
        <xdr:cNvPr id="437" name="直線コネクタ 436">
          <a:extLst>
            <a:ext uri="{FF2B5EF4-FFF2-40B4-BE49-F238E27FC236}">
              <a16:creationId xmlns:a16="http://schemas.microsoft.com/office/drawing/2014/main" id="{D8A49CD3-76C1-4B05-950E-7579A6057F3C}"/>
            </a:ext>
          </a:extLst>
        </xdr:cNvPr>
        <xdr:cNvCxnSpPr/>
      </xdr:nvCxnSpPr>
      <xdr:spPr>
        <a:xfrm>
          <a:off x="21323300" y="6554055"/>
          <a:ext cx="838200" cy="13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135379</xdr:rowOff>
    </xdr:from>
    <xdr:to>
      <xdr:col>107</xdr:col>
      <xdr:colOff>101600</xdr:colOff>
      <xdr:row>39</xdr:row>
      <xdr:rowOff>65529</xdr:rowOff>
    </xdr:to>
    <xdr:sp macro="" textlink="">
      <xdr:nvSpPr>
        <xdr:cNvPr id="438" name="楕円 437">
          <a:extLst>
            <a:ext uri="{FF2B5EF4-FFF2-40B4-BE49-F238E27FC236}">
              <a16:creationId xmlns:a16="http://schemas.microsoft.com/office/drawing/2014/main" id="{0023A9F9-0548-459E-B0EF-9D8AEFF074E3}"/>
            </a:ext>
          </a:extLst>
        </xdr:cNvPr>
        <xdr:cNvSpPr/>
      </xdr:nvSpPr>
      <xdr:spPr>
        <a:xfrm>
          <a:off x="20383500" y="66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38955</xdr:rowOff>
    </xdr:from>
    <xdr:to>
      <xdr:col>111</xdr:col>
      <xdr:colOff>177800</xdr:colOff>
      <xdr:row>39</xdr:row>
      <xdr:rowOff>14729</xdr:rowOff>
    </xdr:to>
    <xdr:cxnSp macro="">
      <xdr:nvCxnSpPr>
        <xdr:cNvPr id="439" name="直線コネクタ 438">
          <a:extLst>
            <a:ext uri="{FF2B5EF4-FFF2-40B4-BE49-F238E27FC236}">
              <a16:creationId xmlns:a16="http://schemas.microsoft.com/office/drawing/2014/main" id="{DB4BE419-6A98-459A-893B-EDDAFA5A5766}"/>
            </a:ext>
          </a:extLst>
        </xdr:cNvPr>
        <xdr:cNvCxnSpPr/>
      </xdr:nvCxnSpPr>
      <xdr:spPr>
        <a:xfrm flipV="1">
          <a:off x="20434300" y="6554055"/>
          <a:ext cx="889000" cy="1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106282</xdr:rowOff>
    </xdr:from>
    <xdr:ext cx="534377" cy="259045"/>
    <xdr:sp macro="" textlink="">
      <xdr:nvSpPr>
        <xdr:cNvPr id="440" name="n_1mainValue【一般廃棄物処理施設】&#10;一人当たり有形固定資産（償却資産）額">
          <a:extLst>
            <a:ext uri="{FF2B5EF4-FFF2-40B4-BE49-F238E27FC236}">
              <a16:creationId xmlns:a16="http://schemas.microsoft.com/office/drawing/2014/main" id="{CF02AFBC-4BE3-49C7-B342-F5F7FFAB4535}"/>
            </a:ext>
          </a:extLst>
        </xdr:cNvPr>
        <xdr:cNvSpPr txBox="1"/>
      </xdr:nvSpPr>
      <xdr:spPr>
        <a:xfrm>
          <a:off x="21043411" y="62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56656</xdr:rowOff>
    </xdr:from>
    <xdr:ext cx="534377" cy="259045"/>
    <xdr:sp macro="" textlink="">
      <xdr:nvSpPr>
        <xdr:cNvPr id="441" name="n_2mainValue【一般廃棄物処理施設】&#10;一人当たり有形固定資産（償却資産）額">
          <a:extLst>
            <a:ext uri="{FF2B5EF4-FFF2-40B4-BE49-F238E27FC236}">
              <a16:creationId xmlns:a16="http://schemas.microsoft.com/office/drawing/2014/main" id="{C22AA681-01B8-4511-9A0A-F8C4AF85C567}"/>
            </a:ext>
          </a:extLst>
        </xdr:cNvPr>
        <xdr:cNvSpPr txBox="1"/>
      </xdr:nvSpPr>
      <xdr:spPr>
        <a:xfrm>
          <a:off x="20167111" y="67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0A4DAE7A-C9EF-45BA-9883-D51C2185F1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9CB9AA78-4582-42CD-9AEC-8AF097B98F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6A548E9C-DC50-45A3-A3AE-C07A74F4A4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23A7BFAD-107D-4F53-869E-D90BD3C36E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959F3F00-70C0-4437-8844-DAD00DB410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025B490D-E25D-41B0-88A4-637B27CBA6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04D1E40E-A714-453F-B5C9-5CAB262279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6D2206B4-78E2-4AE5-83E8-52A420D8FAA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7814A469-FD6C-4F09-AE60-66A0AC2300A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E3CAE249-2269-483A-A078-76A2D49F85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a:extLst>
            <a:ext uri="{FF2B5EF4-FFF2-40B4-BE49-F238E27FC236}">
              <a16:creationId xmlns:a16="http://schemas.microsoft.com/office/drawing/2014/main" id="{3A43C67F-8422-4A8D-89D3-33C7A2EA39C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a:extLst>
            <a:ext uri="{FF2B5EF4-FFF2-40B4-BE49-F238E27FC236}">
              <a16:creationId xmlns:a16="http://schemas.microsoft.com/office/drawing/2014/main" id="{85889DEF-5676-4140-A2D6-2CC558768BF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a:extLst>
            <a:ext uri="{FF2B5EF4-FFF2-40B4-BE49-F238E27FC236}">
              <a16:creationId xmlns:a16="http://schemas.microsoft.com/office/drawing/2014/main" id="{70A822E1-F2EE-4A9F-B79E-D5494730F87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a:extLst>
            <a:ext uri="{FF2B5EF4-FFF2-40B4-BE49-F238E27FC236}">
              <a16:creationId xmlns:a16="http://schemas.microsoft.com/office/drawing/2014/main" id="{A223685B-FBC9-4A5A-81D5-1B451176B5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a:extLst>
            <a:ext uri="{FF2B5EF4-FFF2-40B4-BE49-F238E27FC236}">
              <a16:creationId xmlns:a16="http://schemas.microsoft.com/office/drawing/2014/main" id="{73CF9D95-EFE8-4064-9C7A-CAB8915AB00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a:extLst>
            <a:ext uri="{FF2B5EF4-FFF2-40B4-BE49-F238E27FC236}">
              <a16:creationId xmlns:a16="http://schemas.microsoft.com/office/drawing/2014/main" id="{5C741443-8424-40EC-8558-8C8E20084CF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a:extLst>
            <a:ext uri="{FF2B5EF4-FFF2-40B4-BE49-F238E27FC236}">
              <a16:creationId xmlns:a16="http://schemas.microsoft.com/office/drawing/2014/main" id="{94490A18-93B3-4AD6-8BC8-6959C50DE43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a:extLst>
            <a:ext uri="{FF2B5EF4-FFF2-40B4-BE49-F238E27FC236}">
              <a16:creationId xmlns:a16="http://schemas.microsoft.com/office/drawing/2014/main" id="{DEA6F3D9-9C74-4B76-B9D6-CF434E0FCC5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a:extLst>
            <a:ext uri="{FF2B5EF4-FFF2-40B4-BE49-F238E27FC236}">
              <a16:creationId xmlns:a16="http://schemas.microsoft.com/office/drawing/2014/main" id="{E24B5721-21D9-43D3-A7AF-44ACDD97D46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a:extLst>
            <a:ext uri="{FF2B5EF4-FFF2-40B4-BE49-F238E27FC236}">
              <a16:creationId xmlns:a16="http://schemas.microsoft.com/office/drawing/2014/main" id="{38FF5B68-D2D5-45B7-B3A6-40822EDCB83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a:extLst>
            <a:ext uri="{FF2B5EF4-FFF2-40B4-BE49-F238E27FC236}">
              <a16:creationId xmlns:a16="http://schemas.microsoft.com/office/drawing/2014/main" id="{E1371FEB-B3FD-43CA-B441-87BDE512F89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a:extLst>
            <a:ext uri="{FF2B5EF4-FFF2-40B4-BE49-F238E27FC236}">
              <a16:creationId xmlns:a16="http://schemas.microsoft.com/office/drawing/2014/main" id="{65C81892-D5E8-4EE7-ABD5-73778D86046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E1D90CFB-438A-4ECA-96CC-C8BC212596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00E6ADC1-26D0-444A-B0D8-4995D745FE2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a:extLst>
            <a:ext uri="{FF2B5EF4-FFF2-40B4-BE49-F238E27FC236}">
              <a16:creationId xmlns:a16="http://schemas.microsoft.com/office/drawing/2014/main" id="{F252E9C1-AB79-4CA6-9A62-43FF9519C7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67" name="直線コネクタ 466">
          <a:extLst>
            <a:ext uri="{FF2B5EF4-FFF2-40B4-BE49-F238E27FC236}">
              <a16:creationId xmlns:a16="http://schemas.microsoft.com/office/drawing/2014/main" id="{F2DF0FC6-238D-4EED-9F04-EE01C566C25D}"/>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68" name="【保健センター・保健所】&#10;有形固定資産減価償却率最小値テキスト">
          <a:extLst>
            <a:ext uri="{FF2B5EF4-FFF2-40B4-BE49-F238E27FC236}">
              <a16:creationId xmlns:a16="http://schemas.microsoft.com/office/drawing/2014/main" id="{175B5CD5-5DF4-4887-8571-B0798A48285E}"/>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69" name="直線コネクタ 468">
          <a:extLst>
            <a:ext uri="{FF2B5EF4-FFF2-40B4-BE49-F238E27FC236}">
              <a16:creationId xmlns:a16="http://schemas.microsoft.com/office/drawing/2014/main" id="{778B86FD-5AAD-47B9-AA11-EB3EAD509CD5}"/>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70" name="【保健センター・保健所】&#10;有形固定資産減価償却率最大値テキスト">
          <a:extLst>
            <a:ext uri="{FF2B5EF4-FFF2-40B4-BE49-F238E27FC236}">
              <a16:creationId xmlns:a16="http://schemas.microsoft.com/office/drawing/2014/main" id="{BF3F17F6-3E57-45E9-9D0D-AD34F9114382}"/>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71" name="直線コネクタ 470">
          <a:extLst>
            <a:ext uri="{FF2B5EF4-FFF2-40B4-BE49-F238E27FC236}">
              <a16:creationId xmlns:a16="http://schemas.microsoft.com/office/drawing/2014/main" id="{82A8D5A5-7FBB-419A-B447-E27BA6A69957}"/>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72" name="【保健センター・保健所】&#10;有形固定資産減価償却率平均値テキスト">
          <a:extLst>
            <a:ext uri="{FF2B5EF4-FFF2-40B4-BE49-F238E27FC236}">
              <a16:creationId xmlns:a16="http://schemas.microsoft.com/office/drawing/2014/main" id="{77EE0D27-2ACA-4209-9D0D-6A1310105CEC}"/>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73" name="フローチャート: 判断 472">
          <a:extLst>
            <a:ext uri="{FF2B5EF4-FFF2-40B4-BE49-F238E27FC236}">
              <a16:creationId xmlns:a16="http://schemas.microsoft.com/office/drawing/2014/main" id="{92C8A029-EB99-423D-A6D1-5E37B0BF0ABC}"/>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74" name="フローチャート: 判断 473">
          <a:extLst>
            <a:ext uri="{FF2B5EF4-FFF2-40B4-BE49-F238E27FC236}">
              <a16:creationId xmlns:a16="http://schemas.microsoft.com/office/drawing/2014/main" id="{832FC17B-1C48-42EE-96F3-0176929396C1}"/>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475" name="n_1aveValue【保健センター・保健所】&#10;有形固定資産減価償却率">
          <a:extLst>
            <a:ext uri="{FF2B5EF4-FFF2-40B4-BE49-F238E27FC236}">
              <a16:creationId xmlns:a16="http://schemas.microsoft.com/office/drawing/2014/main" id="{864F6CCA-467B-4A95-A591-290AE6207A03}"/>
            </a:ext>
          </a:extLst>
        </xdr:cNvPr>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76" name="フローチャート: 判断 475">
          <a:extLst>
            <a:ext uri="{FF2B5EF4-FFF2-40B4-BE49-F238E27FC236}">
              <a16:creationId xmlns:a16="http://schemas.microsoft.com/office/drawing/2014/main" id="{63ECCB70-EDAD-4685-91E8-5244E0F4899D}"/>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477" name="n_2aveValue【保健センター・保健所】&#10;有形固定資産減価償却率">
          <a:extLst>
            <a:ext uri="{FF2B5EF4-FFF2-40B4-BE49-F238E27FC236}">
              <a16:creationId xmlns:a16="http://schemas.microsoft.com/office/drawing/2014/main" id="{887E2EF0-6BC1-4B2C-A031-FEB5ACED8BA1}"/>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478" name="フローチャート: 判断 477">
          <a:extLst>
            <a:ext uri="{FF2B5EF4-FFF2-40B4-BE49-F238E27FC236}">
              <a16:creationId xmlns:a16="http://schemas.microsoft.com/office/drawing/2014/main" id="{D019C5EE-35F6-4F01-8117-FB5255D4AC73}"/>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479" name="n_3aveValue【保健センター・保健所】&#10;有形固定資産減価償却率">
          <a:extLst>
            <a:ext uri="{FF2B5EF4-FFF2-40B4-BE49-F238E27FC236}">
              <a16:creationId xmlns:a16="http://schemas.microsoft.com/office/drawing/2014/main" id="{F12C7C24-653B-445D-824E-1DF0874368FA}"/>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4B9EF177-AC87-4791-B1A1-84F0EC4CDE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DC4EDD7C-34AF-4D11-AD1D-ADB0125053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72BDB7D8-B849-4C30-A991-FE6A7DE9C5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87938467-8FA4-4A46-8255-2EC0A18F3F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55C91166-E071-44D7-A12D-152E37059E2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485" name="楕円 484">
          <a:extLst>
            <a:ext uri="{FF2B5EF4-FFF2-40B4-BE49-F238E27FC236}">
              <a16:creationId xmlns:a16="http://schemas.microsoft.com/office/drawing/2014/main" id="{7360857E-ACE7-4269-AA10-94840E098C03}"/>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486" name="【保健センター・保健所】&#10;有形固定資産減価償却率該当値テキスト">
          <a:extLst>
            <a:ext uri="{FF2B5EF4-FFF2-40B4-BE49-F238E27FC236}">
              <a16:creationId xmlns:a16="http://schemas.microsoft.com/office/drawing/2014/main" id="{4B922683-9CAA-4B82-A352-1E48046131B4}"/>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87" name="楕円 486">
          <a:extLst>
            <a:ext uri="{FF2B5EF4-FFF2-40B4-BE49-F238E27FC236}">
              <a16:creationId xmlns:a16="http://schemas.microsoft.com/office/drawing/2014/main" id="{E51FC26A-1945-49E5-985D-7A8DDCE4A0F2}"/>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488" name="直線コネクタ 487">
          <a:extLst>
            <a:ext uri="{FF2B5EF4-FFF2-40B4-BE49-F238E27FC236}">
              <a16:creationId xmlns:a16="http://schemas.microsoft.com/office/drawing/2014/main" id="{ED901F5C-0B4E-4B04-A004-1D5665284681}"/>
            </a:ext>
          </a:extLst>
        </xdr:cNvPr>
        <xdr:cNvCxnSpPr/>
      </xdr:nvCxnSpPr>
      <xdr:spPr>
        <a:xfrm flipV="1">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489" name="楕円 488">
          <a:extLst>
            <a:ext uri="{FF2B5EF4-FFF2-40B4-BE49-F238E27FC236}">
              <a16:creationId xmlns:a16="http://schemas.microsoft.com/office/drawing/2014/main" id="{56A9D686-3ED9-4490-94C0-A75BCF7BC3B8}"/>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490" name="直線コネクタ 489">
          <a:extLst>
            <a:ext uri="{FF2B5EF4-FFF2-40B4-BE49-F238E27FC236}">
              <a16:creationId xmlns:a16="http://schemas.microsoft.com/office/drawing/2014/main" id="{DA6B2360-B0B3-4049-8757-EF7F757439D2}"/>
            </a:ext>
          </a:extLst>
        </xdr:cNvPr>
        <xdr:cNvCxnSpPr/>
      </xdr:nvCxnSpPr>
      <xdr:spPr>
        <a:xfrm flipV="1">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491" name="n_1mainValue【保健センター・保健所】&#10;有形固定資産減価償却率">
          <a:extLst>
            <a:ext uri="{FF2B5EF4-FFF2-40B4-BE49-F238E27FC236}">
              <a16:creationId xmlns:a16="http://schemas.microsoft.com/office/drawing/2014/main" id="{55FB7C4D-1607-4612-9E51-01AC47322605}"/>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492" name="n_2mainValue【保健センター・保健所】&#10;有形固定資産減価償却率">
          <a:extLst>
            <a:ext uri="{FF2B5EF4-FFF2-40B4-BE49-F238E27FC236}">
              <a16:creationId xmlns:a16="http://schemas.microsoft.com/office/drawing/2014/main" id="{50B22AC8-3D93-4107-867B-9FDA6228F931}"/>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a:extLst>
            <a:ext uri="{FF2B5EF4-FFF2-40B4-BE49-F238E27FC236}">
              <a16:creationId xmlns:a16="http://schemas.microsoft.com/office/drawing/2014/main" id="{A2DF8FDD-DB74-4EA4-9D63-207A1EC648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a:extLst>
            <a:ext uri="{FF2B5EF4-FFF2-40B4-BE49-F238E27FC236}">
              <a16:creationId xmlns:a16="http://schemas.microsoft.com/office/drawing/2014/main" id="{492021FB-FA24-4388-94B4-F8716F386A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a:extLst>
            <a:ext uri="{FF2B5EF4-FFF2-40B4-BE49-F238E27FC236}">
              <a16:creationId xmlns:a16="http://schemas.microsoft.com/office/drawing/2014/main" id="{CD89F67F-0565-469A-8010-0B54273006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a:extLst>
            <a:ext uri="{FF2B5EF4-FFF2-40B4-BE49-F238E27FC236}">
              <a16:creationId xmlns:a16="http://schemas.microsoft.com/office/drawing/2014/main" id="{BBC65572-D170-48F9-B975-C42D7E4FF4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a:extLst>
            <a:ext uri="{FF2B5EF4-FFF2-40B4-BE49-F238E27FC236}">
              <a16:creationId xmlns:a16="http://schemas.microsoft.com/office/drawing/2014/main" id="{54E48A36-1A0F-4FAE-8A22-7318D3CA6D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a:extLst>
            <a:ext uri="{FF2B5EF4-FFF2-40B4-BE49-F238E27FC236}">
              <a16:creationId xmlns:a16="http://schemas.microsoft.com/office/drawing/2014/main" id="{3092CE36-5AD6-4C2C-B68C-C2089A2CB2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a:extLst>
            <a:ext uri="{FF2B5EF4-FFF2-40B4-BE49-F238E27FC236}">
              <a16:creationId xmlns:a16="http://schemas.microsoft.com/office/drawing/2014/main" id="{8786032B-6F7B-46A4-9722-492682E8D4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a:extLst>
            <a:ext uri="{FF2B5EF4-FFF2-40B4-BE49-F238E27FC236}">
              <a16:creationId xmlns:a16="http://schemas.microsoft.com/office/drawing/2014/main" id="{2B9E4A8C-2748-4415-8E6F-F054C8A3061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a:extLst>
            <a:ext uri="{FF2B5EF4-FFF2-40B4-BE49-F238E27FC236}">
              <a16:creationId xmlns:a16="http://schemas.microsoft.com/office/drawing/2014/main" id="{6BB4951E-DFD5-4842-BADF-A88D32B899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a:extLst>
            <a:ext uri="{FF2B5EF4-FFF2-40B4-BE49-F238E27FC236}">
              <a16:creationId xmlns:a16="http://schemas.microsoft.com/office/drawing/2014/main" id="{DCCBEBA9-F8E3-47EB-A857-89F0BA091D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a:extLst>
            <a:ext uri="{FF2B5EF4-FFF2-40B4-BE49-F238E27FC236}">
              <a16:creationId xmlns:a16="http://schemas.microsoft.com/office/drawing/2014/main" id="{D8813956-B1F7-4B1D-877B-35B500D7F2A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a:extLst>
            <a:ext uri="{FF2B5EF4-FFF2-40B4-BE49-F238E27FC236}">
              <a16:creationId xmlns:a16="http://schemas.microsoft.com/office/drawing/2014/main" id="{3AD94405-D9FB-4AD4-81ED-F0E6868D6B6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a:extLst>
            <a:ext uri="{FF2B5EF4-FFF2-40B4-BE49-F238E27FC236}">
              <a16:creationId xmlns:a16="http://schemas.microsoft.com/office/drawing/2014/main" id="{AC2CC641-96A6-4E81-A85C-289F278636A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a:extLst>
            <a:ext uri="{FF2B5EF4-FFF2-40B4-BE49-F238E27FC236}">
              <a16:creationId xmlns:a16="http://schemas.microsoft.com/office/drawing/2014/main" id="{0FB0903D-1241-4F28-83A0-BF242DD1694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a:extLst>
            <a:ext uri="{FF2B5EF4-FFF2-40B4-BE49-F238E27FC236}">
              <a16:creationId xmlns:a16="http://schemas.microsoft.com/office/drawing/2014/main" id="{4F4E0D0D-D7CD-4931-912E-8265280FE97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a:extLst>
            <a:ext uri="{FF2B5EF4-FFF2-40B4-BE49-F238E27FC236}">
              <a16:creationId xmlns:a16="http://schemas.microsoft.com/office/drawing/2014/main" id="{ABE9B30E-27F7-4C29-B8DB-466724CAB49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a:extLst>
            <a:ext uri="{FF2B5EF4-FFF2-40B4-BE49-F238E27FC236}">
              <a16:creationId xmlns:a16="http://schemas.microsoft.com/office/drawing/2014/main" id="{09507A65-CB7D-4E03-A2C2-DF2E40DA206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a:extLst>
            <a:ext uri="{FF2B5EF4-FFF2-40B4-BE49-F238E27FC236}">
              <a16:creationId xmlns:a16="http://schemas.microsoft.com/office/drawing/2014/main" id="{D12F9F9B-5A12-44EF-92D3-83B345B2501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a:extLst>
            <a:ext uri="{FF2B5EF4-FFF2-40B4-BE49-F238E27FC236}">
              <a16:creationId xmlns:a16="http://schemas.microsoft.com/office/drawing/2014/main" id="{0DFF14FC-319E-40FC-8610-CC77C2994B8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a:extLst>
            <a:ext uri="{FF2B5EF4-FFF2-40B4-BE49-F238E27FC236}">
              <a16:creationId xmlns:a16="http://schemas.microsoft.com/office/drawing/2014/main" id="{C4CB0D39-7B2D-4A07-9799-6E0452527FF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a:extLst>
            <a:ext uri="{FF2B5EF4-FFF2-40B4-BE49-F238E27FC236}">
              <a16:creationId xmlns:a16="http://schemas.microsoft.com/office/drawing/2014/main" id="{E7D5B74B-8784-4333-96D6-8E8B76820E9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a:extLst>
            <a:ext uri="{FF2B5EF4-FFF2-40B4-BE49-F238E27FC236}">
              <a16:creationId xmlns:a16="http://schemas.microsoft.com/office/drawing/2014/main" id="{C654C1D5-EEB7-46AB-9B3E-FE301F0A3E8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id="{78208A29-6FEE-475B-87E4-94E14324A1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BD82385B-B113-4C91-84CC-E7343AE228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a:extLst>
            <a:ext uri="{FF2B5EF4-FFF2-40B4-BE49-F238E27FC236}">
              <a16:creationId xmlns:a16="http://schemas.microsoft.com/office/drawing/2014/main" id="{5513E54F-1EB0-4C3A-B347-0D5B4EFAC87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18" name="直線コネクタ 517">
          <a:extLst>
            <a:ext uri="{FF2B5EF4-FFF2-40B4-BE49-F238E27FC236}">
              <a16:creationId xmlns:a16="http://schemas.microsoft.com/office/drawing/2014/main" id="{DBAAC051-5536-4ED4-9D72-827B4ACF3991}"/>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19" name="【保健センター・保健所】&#10;一人当たり面積最小値テキスト">
          <a:extLst>
            <a:ext uri="{FF2B5EF4-FFF2-40B4-BE49-F238E27FC236}">
              <a16:creationId xmlns:a16="http://schemas.microsoft.com/office/drawing/2014/main" id="{13E047BC-0652-4BD4-9C23-3A2CB479BFA4}"/>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20" name="直線コネクタ 519">
          <a:extLst>
            <a:ext uri="{FF2B5EF4-FFF2-40B4-BE49-F238E27FC236}">
              <a16:creationId xmlns:a16="http://schemas.microsoft.com/office/drawing/2014/main" id="{6E36833F-7B77-4452-940A-4226B2C0577A}"/>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21" name="【保健センター・保健所】&#10;一人当たり面積最大値テキスト">
          <a:extLst>
            <a:ext uri="{FF2B5EF4-FFF2-40B4-BE49-F238E27FC236}">
              <a16:creationId xmlns:a16="http://schemas.microsoft.com/office/drawing/2014/main" id="{FBC874AE-91CE-4F65-8B25-FE03819F9328}"/>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22" name="直線コネクタ 521">
          <a:extLst>
            <a:ext uri="{FF2B5EF4-FFF2-40B4-BE49-F238E27FC236}">
              <a16:creationId xmlns:a16="http://schemas.microsoft.com/office/drawing/2014/main" id="{47EC84D0-6194-4FF7-AE88-512417149F82}"/>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23" name="【保健センター・保健所】&#10;一人当たり面積平均値テキスト">
          <a:extLst>
            <a:ext uri="{FF2B5EF4-FFF2-40B4-BE49-F238E27FC236}">
              <a16:creationId xmlns:a16="http://schemas.microsoft.com/office/drawing/2014/main" id="{AAB2176C-8FEA-4B4A-9224-AC6364A629BF}"/>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24" name="フローチャート: 判断 523">
          <a:extLst>
            <a:ext uri="{FF2B5EF4-FFF2-40B4-BE49-F238E27FC236}">
              <a16:creationId xmlns:a16="http://schemas.microsoft.com/office/drawing/2014/main" id="{4A43840E-FBF6-4245-A9D8-08596059846E}"/>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25" name="フローチャート: 判断 524">
          <a:extLst>
            <a:ext uri="{FF2B5EF4-FFF2-40B4-BE49-F238E27FC236}">
              <a16:creationId xmlns:a16="http://schemas.microsoft.com/office/drawing/2014/main" id="{AFBA1BC8-363B-4AAD-B1AC-77AB57791ED9}"/>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526" name="n_1aveValue【保健センター・保健所】&#10;一人当たり面積">
          <a:extLst>
            <a:ext uri="{FF2B5EF4-FFF2-40B4-BE49-F238E27FC236}">
              <a16:creationId xmlns:a16="http://schemas.microsoft.com/office/drawing/2014/main" id="{D2CAF6D4-AD25-4030-9397-C4DED305DEE8}"/>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527" name="フローチャート: 判断 526">
          <a:extLst>
            <a:ext uri="{FF2B5EF4-FFF2-40B4-BE49-F238E27FC236}">
              <a16:creationId xmlns:a16="http://schemas.microsoft.com/office/drawing/2014/main" id="{2F356738-0A00-46C9-B6AD-F4336B0863AE}"/>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528" name="n_2aveValue【保健センター・保健所】&#10;一人当たり面積">
          <a:extLst>
            <a:ext uri="{FF2B5EF4-FFF2-40B4-BE49-F238E27FC236}">
              <a16:creationId xmlns:a16="http://schemas.microsoft.com/office/drawing/2014/main" id="{B5D9658A-CFCB-4ACB-BA89-70FEB5CF63B8}"/>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529" name="フローチャート: 判断 528">
          <a:extLst>
            <a:ext uri="{FF2B5EF4-FFF2-40B4-BE49-F238E27FC236}">
              <a16:creationId xmlns:a16="http://schemas.microsoft.com/office/drawing/2014/main" id="{9DC75482-C572-4C96-A0BF-25A73F21D45A}"/>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530" name="n_3aveValue【保健センター・保健所】&#10;一人当たり面積">
          <a:extLst>
            <a:ext uri="{FF2B5EF4-FFF2-40B4-BE49-F238E27FC236}">
              <a16:creationId xmlns:a16="http://schemas.microsoft.com/office/drawing/2014/main" id="{05DE0974-5748-45A3-A004-C73FFCE904D3}"/>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C4F25BF4-F968-4FCF-BF52-EDFC8219B7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E9FCC7E3-7F7C-4AF6-94D0-2809A205288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36C62862-D26B-4F1F-BCA2-59369936620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28A2E9F0-0D2C-476D-81CF-FC8F56BD4BD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B7335536-CD33-4874-B874-E0C3A16765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536" name="楕円 535">
          <a:extLst>
            <a:ext uri="{FF2B5EF4-FFF2-40B4-BE49-F238E27FC236}">
              <a16:creationId xmlns:a16="http://schemas.microsoft.com/office/drawing/2014/main" id="{3BB1DC77-2D9C-46AB-A3C2-67C288E3B7AF}"/>
            </a:ext>
          </a:extLst>
        </xdr:cNvPr>
        <xdr:cNvSpPr/>
      </xdr:nvSpPr>
      <xdr:spPr>
        <a:xfrm>
          <a:off x="22110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537" name="【保健センター・保健所】&#10;一人当たり面積該当値テキスト">
          <a:extLst>
            <a:ext uri="{FF2B5EF4-FFF2-40B4-BE49-F238E27FC236}">
              <a16:creationId xmlns:a16="http://schemas.microsoft.com/office/drawing/2014/main" id="{F3A526DE-0018-41A1-AB7E-8918788A7E0E}"/>
            </a:ext>
          </a:extLst>
        </xdr:cNvPr>
        <xdr:cNvSpPr txBox="1"/>
      </xdr:nvSpPr>
      <xdr:spPr>
        <a:xfrm>
          <a:off x="22199600"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166370</xdr:rowOff>
    </xdr:from>
    <xdr:to>
      <xdr:col>112</xdr:col>
      <xdr:colOff>38100</xdr:colOff>
      <xdr:row>64</xdr:row>
      <xdr:rowOff>96520</xdr:rowOff>
    </xdr:to>
    <xdr:sp macro="" textlink="">
      <xdr:nvSpPr>
        <xdr:cNvPr id="538" name="楕円 537">
          <a:extLst>
            <a:ext uri="{FF2B5EF4-FFF2-40B4-BE49-F238E27FC236}">
              <a16:creationId xmlns:a16="http://schemas.microsoft.com/office/drawing/2014/main" id="{3A6F8B48-1EE1-4B66-A793-523BE2913788}"/>
            </a:ext>
          </a:extLst>
        </xdr:cNvPr>
        <xdr:cNvSpPr/>
      </xdr:nvSpPr>
      <xdr:spPr>
        <a:xfrm>
          <a:off x="2127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45720</xdr:rowOff>
    </xdr:to>
    <xdr:cxnSp macro="">
      <xdr:nvCxnSpPr>
        <xdr:cNvPr id="539" name="直線コネクタ 538">
          <a:extLst>
            <a:ext uri="{FF2B5EF4-FFF2-40B4-BE49-F238E27FC236}">
              <a16:creationId xmlns:a16="http://schemas.microsoft.com/office/drawing/2014/main" id="{137AF0D0-3DDF-4DA5-985D-14E3B94D9BC3}"/>
            </a:ext>
          </a:extLst>
        </xdr:cNvPr>
        <xdr:cNvCxnSpPr/>
      </xdr:nvCxnSpPr>
      <xdr:spPr>
        <a:xfrm>
          <a:off x="21323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166370</xdr:rowOff>
    </xdr:from>
    <xdr:to>
      <xdr:col>107</xdr:col>
      <xdr:colOff>101600</xdr:colOff>
      <xdr:row>64</xdr:row>
      <xdr:rowOff>96520</xdr:rowOff>
    </xdr:to>
    <xdr:sp macro="" textlink="">
      <xdr:nvSpPr>
        <xdr:cNvPr id="540" name="楕円 539">
          <a:extLst>
            <a:ext uri="{FF2B5EF4-FFF2-40B4-BE49-F238E27FC236}">
              <a16:creationId xmlns:a16="http://schemas.microsoft.com/office/drawing/2014/main" id="{FB3B4F40-64FC-4B9A-8EB1-694965A1F322}"/>
            </a:ext>
          </a:extLst>
        </xdr:cNvPr>
        <xdr:cNvSpPr/>
      </xdr:nvSpPr>
      <xdr:spPr>
        <a:xfrm>
          <a:off x="20383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45720</xdr:rowOff>
    </xdr:from>
    <xdr:to>
      <xdr:col>111</xdr:col>
      <xdr:colOff>177800</xdr:colOff>
      <xdr:row>64</xdr:row>
      <xdr:rowOff>45720</xdr:rowOff>
    </xdr:to>
    <xdr:cxnSp macro="">
      <xdr:nvCxnSpPr>
        <xdr:cNvPr id="541" name="直線コネクタ 540">
          <a:extLst>
            <a:ext uri="{FF2B5EF4-FFF2-40B4-BE49-F238E27FC236}">
              <a16:creationId xmlns:a16="http://schemas.microsoft.com/office/drawing/2014/main" id="{55C30D32-CE6E-496F-BB64-A30137F756AB}"/>
            </a:ext>
          </a:extLst>
        </xdr:cNvPr>
        <xdr:cNvCxnSpPr/>
      </xdr:nvCxnSpPr>
      <xdr:spPr>
        <a:xfrm>
          <a:off x="20434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87647</xdr:rowOff>
    </xdr:from>
    <xdr:ext cx="469744" cy="259045"/>
    <xdr:sp macro="" textlink="">
      <xdr:nvSpPr>
        <xdr:cNvPr id="542" name="n_1mainValue【保健センター・保健所】&#10;一人当たり面積">
          <a:extLst>
            <a:ext uri="{FF2B5EF4-FFF2-40B4-BE49-F238E27FC236}">
              <a16:creationId xmlns:a16="http://schemas.microsoft.com/office/drawing/2014/main" id="{A56B76BE-6241-41C3-8528-9D4B6FA07FD2}"/>
            </a:ext>
          </a:extLst>
        </xdr:cNvPr>
        <xdr:cNvSpPr txBox="1"/>
      </xdr:nvSpPr>
      <xdr:spPr>
        <a:xfrm>
          <a:off x="21075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87647</xdr:rowOff>
    </xdr:from>
    <xdr:ext cx="469744" cy="259045"/>
    <xdr:sp macro="" textlink="">
      <xdr:nvSpPr>
        <xdr:cNvPr id="543" name="n_2mainValue【保健センター・保健所】&#10;一人当たり面積">
          <a:extLst>
            <a:ext uri="{FF2B5EF4-FFF2-40B4-BE49-F238E27FC236}">
              <a16:creationId xmlns:a16="http://schemas.microsoft.com/office/drawing/2014/main" id="{C5F13433-75A5-4E70-B9B5-696E244F5708}"/>
            </a:ext>
          </a:extLst>
        </xdr:cNvPr>
        <xdr:cNvSpPr txBox="1"/>
      </xdr:nvSpPr>
      <xdr:spPr>
        <a:xfrm>
          <a:off x="20199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a:extLst>
            <a:ext uri="{FF2B5EF4-FFF2-40B4-BE49-F238E27FC236}">
              <a16:creationId xmlns:a16="http://schemas.microsoft.com/office/drawing/2014/main" id="{20024FC5-5BEC-4F46-9AD3-8BE4A671D2C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a:extLst>
            <a:ext uri="{FF2B5EF4-FFF2-40B4-BE49-F238E27FC236}">
              <a16:creationId xmlns:a16="http://schemas.microsoft.com/office/drawing/2014/main" id="{EF28D852-DBAF-4350-9D02-C1DE3BC9C8C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a:extLst>
            <a:ext uri="{FF2B5EF4-FFF2-40B4-BE49-F238E27FC236}">
              <a16:creationId xmlns:a16="http://schemas.microsoft.com/office/drawing/2014/main" id="{502D3543-DC73-4D55-865E-0C01654569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a:extLst>
            <a:ext uri="{FF2B5EF4-FFF2-40B4-BE49-F238E27FC236}">
              <a16:creationId xmlns:a16="http://schemas.microsoft.com/office/drawing/2014/main" id="{F1EE9CE7-78C0-4BAD-B3A1-E1C1B25DB5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a:extLst>
            <a:ext uri="{FF2B5EF4-FFF2-40B4-BE49-F238E27FC236}">
              <a16:creationId xmlns:a16="http://schemas.microsoft.com/office/drawing/2014/main" id="{4736D36E-C9E7-4381-B988-CAA846E8DB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a:extLst>
            <a:ext uri="{FF2B5EF4-FFF2-40B4-BE49-F238E27FC236}">
              <a16:creationId xmlns:a16="http://schemas.microsoft.com/office/drawing/2014/main" id="{9B7E2E18-7D42-4CA3-BE5D-7F8A032D65A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a:extLst>
            <a:ext uri="{FF2B5EF4-FFF2-40B4-BE49-F238E27FC236}">
              <a16:creationId xmlns:a16="http://schemas.microsoft.com/office/drawing/2014/main" id="{11973376-9C6A-430D-8684-6C99FC58BC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a:extLst>
            <a:ext uri="{FF2B5EF4-FFF2-40B4-BE49-F238E27FC236}">
              <a16:creationId xmlns:a16="http://schemas.microsoft.com/office/drawing/2014/main" id="{8FD97AEA-D86E-45E8-A3AF-65420B8A851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a:extLst>
            <a:ext uri="{FF2B5EF4-FFF2-40B4-BE49-F238E27FC236}">
              <a16:creationId xmlns:a16="http://schemas.microsoft.com/office/drawing/2014/main" id="{6416C95E-7CB0-4D95-9D8B-EF52D1EE48D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a:extLst>
            <a:ext uri="{FF2B5EF4-FFF2-40B4-BE49-F238E27FC236}">
              <a16:creationId xmlns:a16="http://schemas.microsoft.com/office/drawing/2014/main" id="{2F720CB5-5C25-40A6-A606-B7BA33592E8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a:extLst>
            <a:ext uri="{FF2B5EF4-FFF2-40B4-BE49-F238E27FC236}">
              <a16:creationId xmlns:a16="http://schemas.microsoft.com/office/drawing/2014/main" id="{E2EBFBC7-5549-4F95-8094-38E6813438F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5" name="テキスト ボックス 554">
          <a:extLst>
            <a:ext uri="{FF2B5EF4-FFF2-40B4-BE49-F238E27FC236}">
              <a16:creationId xmlns:a16="http://schemas.microsoft.com/office/drawing/2014/main" id="{3D4910D6-C8AC-4907-BF55-20CD8D371B9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a:extLst>
            <a:ext uri="{FF2B5EF4-FFF2-40B4-BE49-F238E27FC236}">
              <a16:creationId xmlns:a16="http://schemas.microsoft.com/office/drawing/2014/main" id="{696B057E-48E2-46A8-AA01-1437D291722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a:extLst>
            <a:ext uri="{FF2B5EF4-FFF2-40B4-BE49-F238E27FC236}">
              <a16:creationId xmlns:a16="http://schemas.microsoft.com/office/drawing/2014/main" id="{2A2F66EC-987F-4552-838B-840B1A76D0B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a:extLst>
            <a:ext uri="{FF2B5EF4-FFF2-40B4-BE49-F238E27FC236}">
              <a16:creationId xmlns:a16="http://schemas.microsoft.com/office/drawing/2014/main" id="{9CE741E0-58D7-4FED-B9AD-5360B640B86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a:extLst>
            <a:ext uri="{FF2B5EF4-FFF2-40B4-BE49-F238E27FC236}">
              <a16:creationId xmlns:a16="http://schemas.microsoft.com/office/drawing/2014/main" id="{EFF9A28D-ABC9-4FAE-B82D-3AE891232C5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a:extLst>
            <a:ext uri="{FF2B5EF4-FFF2-40B4-BE49-F238E27FC236}">
              <a16:creationId xmlns:a16="http://schemas.microsoft.com/office/drawing/2014/main" id="{ACBDDBA2-0517-4187-A2BA-AE0D7A88BF5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a:extLst>
            <a:ext uri="{FF2B5EF4-FFF2-40B4-BE49-F238E27FC236}">
              <a16:creationId xmlns:a16="http://schemas.microsoft.com/office/drawing/2014/main" id="{569948DA-898D-4346-A57A-97506B01634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a:extLst>
            <a:ext uri="{FF2B5EF4-FFF2-40B4-BE49-F238E27FC236}">
              <a16:creationId xmlns:a16="http://schemas.microsoft.com/office/drawing/2014/main" id="{6B3B7D26-A1EF-4AA2-8939-56F242EC24F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a:extLst>
            <a:ext uri="{FF2B5EF4-FFF2-40B4-BE49-F238E27FC236}">
              <a16:creationId xmlns:a16="http://schemas.microsoft.com/office/drawing/2014/main" id="{4E2DFD75-F428-4E5D-B5C7-F4B30A1C9E9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a:extLst>
            <a:ext uri="{FF2B5EF4-FFF2-40B4-BE49-F238E27FC236}">
              <a16:creationId xmlns:a16="http://schemas.microsoft.com/office/drawing/2014/main" id="{CFF6B9AA-5304-4DA1-ADEF-D9570314CB2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5" name="テキスト ボックス 564">
          <a:extLst>
            <a:ext uri="{FF2B5EF4-FFF2-40B4-BE49-F238E27FC236}">
              <a16:creationId xmlns:a16="http://schemas.microsoft.com/office/drawing/2014/main" id="{EA90AA9C-D2B6-4DD6-A544-5059A0DA5D1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a:extLst>
            <a:ext uri="{FF2B5EF4-FFF2-40B4-BE49-F238E27FC236}">
              <a16:creationId xmlns:a16="http://schemas.microsoft.com/office/drawing/2014/main" id="{D71F426F-CD9F-4076-8293-ACB442A33D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id="{FCB71082-22A0-41D5-BD3F-A40CBAD70B1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a:extLst>
            <a:ext uri="{FF2B5EF4-FFF2-40B4-BE49-F238E27FC236}">
              <a16:creationId xmlns:a16="http://schemas.microsoft.com/office/drawing/2014/main" id="{6B87396A-5AEE-4714-B463-E2CF4A00277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69" name="直線コネクタ 568">
          <a:extLst>
            <a:ext uri="{FF2B5EF4-FFF2-40B4-BE49-F238E27FC236}">
              <a16:creationId xmlns:a16="http://schemas.microsoft.com/office/drawing/2014/main" id="{16E3389F-8A8D-4843-ACF0-BC3702202D5D}"/>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70" name="【消防施設】&#10;有形固定資産減価償却率最小値テキスト">
          <a:extLst>
            <a:ext uri="{FF2B5EF4-FFF2-40B4-BE49-F238E27FC236}">
              <a16:creationId xmlns:a16="http://schemas.microsoft.com/office/drawing/2014/main" id="{AF7F81C5-C587-447C-A5B6-E00331C68C75}"/>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71" name="直線コネクタ 570">
          <a:extLst>
            <a:ext uri="{FF2B5EF4-FFF2-40B4-BE49-F238E27FC236}">
              <a16:creationId xmlns:a16="http://schemas.microsoft.com/office/drawing/2014/main" id="{329C0BF4-C49F-46DA-812A-51A623423B46}"/>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2" name="【消防施設】&#10;有形固定資産減価償却率最大値テキスト">
          <a:extLst>
            <a:ext uri="{FF2B5EF4-FFF2-40B4-BE49-F238E27FC236}">
              <a16:creationId xmlns:a16="http://schemas.microsoft.com/office/drawing/2014/main" id="{E152814A-FEB8-4885-9793-AF0CB759A24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3" name="直線コネクタ 572">
          <a:extLst>
            <a:ext uri="{FF2B5EF4-FFF2-40B4-BE49-F238E27FC236}">
              <a16:creationId xmlns:a16="http://schemas.microsoft.com/office/drawing/2014/main" id="{D7001045-514A-4B56-834C-395221EAC74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74" name="【消防施設】&#10;有形固定資産減価償却率平均値テキスト">
          <a:extLst>
            <a:ext uri="{FF2B5EF4-FFF2-40B4-BE49-F238E27FC236}">
              <a16:creationId xmlns:a16="http://schemas.microsoft.com/office/drawing/2014/main" id="{E016E425-44F3-4E2E-B337-47AD520DEFCC}"/>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75" name="フローチャート: 判断 574">
          <a:extLst>
            <a:ext uri="{FF2B5EF4-FFF2-40B4-BE49-F238E27FC236}">
              <a16:creationId xmlns:a16="http://schemas.microsoft.com/office/drawing/2014/main" id="{D088996D-3DEA-4222-8E6F-7AACDAC2F6B7}"/>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76" name="フローチャート: 判断 575">
          <a:extLst>
            <a:ext uri="{FF2B5EF4-FFF2-40B4-BE49-F238E27FC236}">
              <a16:creationId xmlns:a16="http://schemas.microsoft.com/office/drawing/2014/main" id="{EC5E2275-DBC6-4889-A805-6457AA1A123E}"/>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577" name="n_1aveValue【消防施設】&#10;有形固定資産減価償却率">
          <a:extLst>
            <a:ext uri="{FF2B5EF4-FFF2-40B4-BE49-F238E27FC236}">
              <a16:creationId xmlns:a16="http://schemas.microsoft.com/office/drawing/2014/main" id="{88FF1B0E-5C0B-41BE-93E0-E8BDBCB3A4EB}"/>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78" name="フローチャート: 判断 577">
          <a:extLst>
            <a:ext uri="{FF2B5EF4-FFF2-40B4-BE49-F238E27FC236}">
              <a16:creationId xmlns:a16="http://schemas.microsoft.com/office/drawing/2014/main" id="{22A48EE8-1CAE-4CC0-A87C-17913557D242}"/>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579" name="n_2aveValue【消防施設】&#10;有形固定資産減価償却率">
          <a:extLst>
            <a:ext uri="{FF2B5EF4-FFF2-40B4-BE49-F238E27FC236}">
              <a16:creationId xmlns:a16="http://schemas.microsoft.com/office/drawing/2014/main" id="{D5E3CE11-C4DD-4513-9B97-51E5ABB8BDB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580" name="フローチャート: 判断 579">
          <a:extLst>
            <a:ext uri="{FF2B5EF4-FFF2-40B4-BE49-F238E27FC236}">
              <a16:creationId xmlns:a16="http://schemas.microsoft.com/office/drawing/2014/main" id="{D29FB2ED-6913-4A0C-B6DF-EF1AEAFA0F06}"/>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581" name="n_3aveValue【消防施設】&#10;有形固定資産減価償却率">
          <a:extLst>
            <a:ext uri="{FF2B5EF4-FFF2-40B4-BE49-F238E27FC236}">
              <a16:creationId xmlns:a16="http://schemas.microsoft.com/office/drawing/2014/main" id="{F7743148-BB5F-4EA9-A9E0-580CFF404A2F}"/>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7E7CA817-4DB4-4089-A702-A460A85C50A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D71FF358-AD9A-4B57-BD32-8FB5353467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F95AB4DB-BC85-45B2-A27F-EAC199CFBF3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381B1B84-A812-4DF9-9F8F-7AD94E4F370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6806244-CB88-4952-A36C-ED44F2C7704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3629</xdr:rowOff>
    </xdr:from>
    <xdr:to>
      <xdr:col>81</xdr:col>
      <xdr:colOff>101600</xdr:colOff>
      <xdr:row>85</xdr:row>
      <xdr:rowOff>105229</xdr:rowOff>
    </xdr:to>
    <xdr:sp macro="" textlink="">
      <xdr:nvSpPr>
        <xdr:cNvPr id="587" name="楕円 586">
          <a:extLst>
            <a:ext uri="{FF2B5EF4-FFF2-40B4-BE49-F238E27FC236}">
              <a16:creationId xmlns:a16="http://schemas.microsoft.com/office/drawing/2014/main" id="{90033DBA-2ABC-465F-90E9-F542DFE9E32D}"/>
            </a:ext>
          </a:extLst>
        </xdr:cNvPr>
        <xdr:cNvSpPr/>
      </xdr:nvSpPr>
      <xdr:spPr>
        <a:xfrm>
          <a:off x="15430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96356</xdr:rowOff>
    </xdr:from>
    <xdr:ext cx="405111" cy="259045"/>
    <xdr:sp macro="" textlink="">
      <xdr:nvSpPr>
        <xdr:cNvPr id="588" name="n_1mainValue【消防施設】&#10;有形固定資産減価償却率">
          <a:extLst>
            <a:ext uri="{FF2B5EF4-FFF2-40B4-BE49-F238E27FC236}">
              <a16:creationId xmlns:a16="http://schemas.microsoft.com/office/drawing/2014/main" id="{1962D4B3-A07A-4758-B238-19B6FFDD9A56}"/>
            </a:ext>
          </a:extLst>
        </xdr:cNvPr>
        <xdr:cNvSpPr txBox="1"/>
      </xdr:nvSpPr>
      <xdr:spPr>
        <a:xfrm>
          <a:off x="152660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78172BF8-DB38-4B29-816E-757FE4140D5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7457A9F9-749E-4CA3-A55F-D4CC97E52D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5F1225EC-5DF9-48E1-B28B-903A0258618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D198A070-89B2-4C00-BDC3-EFA7532388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424BDD8D-4650-4D41-AC5D-DC652D99B2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6F718459-58AB-443D-8DA1-1C6CA2C9DF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E14DBB6B-1BBD-4E1F-8189-87A1C05D4E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A2BFC527-849D-4FE5-A8E0-A61A982B455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37867F16-8CCD-4FE1-8493-7CEFABF88D4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F680F3D3-C78C-4E71-905E-8EF7C0E1A6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a:extLst>
            <a:ext uri="{FF2B5EF4-FFF2-40B4-BE49-F238E27FC236}">
              <a16:creationId xmlns:a16="http://schemas.microsoft.com/office/drawing/2014/main" id="{44E704CA-2238-4BFC-A3CA-024B1A81F3B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a:extLst>
            <a:ext uri="{FF2B5EF4-FFF2-40B4-BE49-F238E27FC236}">
              <a16:creationId xmlns:a16="http://schemas.microsoft.com/office/drawing/2014/main" id="{3659FB72-2FB4-4116-8967-FAC60CFFAE8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a:extLst>
            <a:ext uri="{FF2B5EF4-FFF2-40B4-BE49-F238E27FC236}">
              <a16:creationId xmlns:a16="http://schemas.microsoft.com/office/drawing/2014/main" id="{A9CF72B4-CB02-4AC4-8707-8680E4D65F2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a:extLst>
            <a:ext uri="{FF2B5EF4-FFF2-40B4-BE49-F238E27FC236}">
              <a16:creationId xmlns:a16="http://schemas.microsoft.com/office/drawing/2014/main" id="{AEFE0C10-F3A7-403D-A69E-8C4782DC63E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a:extLst>
            <a:ext uri="{FF2B5EF4-FFF2-40B4-BE49-F238E27FC236}">
              <a16:creationId xmlns:a16="http://schemas.microsoft.com/office/drawing/2014/main" id="{73187494-E0BA-4758-82C1-D6C96A58DDF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a:extLst>
            <a:ext uri="{FF2B5EF4-FFF2-40B4-BE49-F238E27FC236}">
              <a16:creationId xmlns:a16="http://schemas.microsoft.com/office/drawing/2014/main" id="{47A2590E-7BD9-4993-AD47-6DEBF771829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a:extLst>
            <a:ext uri="{FF2B5EF4-FFF2-40B4-BE49-F238E27FC236}">
              <a16:creationId xmlns:a16="http://schemas.microsoft.com/office/drawing/2014/main" id="{5610A3C3-4941-4431-A124-7C54BE3B34C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a:extLst>
            <a:ext uri="{FF2B5EF4-FFF2-40B4-BE49-F238E27FC236}">
              <a16:creationId xmlns:a16="http://schemas.microsoft.com/office/drawing/2014/main" id="{08384C14-041E-4071-8F23-67C336B6795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F61B60ED-A3E7-4275-A87E-B43C29EC83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4731B3A8-8898-4C3B-A810-3953F8F8E80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9B19019C-4F6D-43FD-A656-8001702BC5A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10" name="直線コネクタ 609">
          <a:extLst>
            <a:ext uri="{FF2B5EF4-FFF2-40B4-BE49-F238E27FC236}">
              <a16:creationId xmlns:a16="http://schemas.microsoft.com/office/drawing/2014/main" id="{0BF3EB3C-20C7-4593-8AE9-8349A5BEAEDF}"/>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11" name="【消防施設】&#10;一人当たり面積最小値テキスト">
          <a:extLst>
            <a:ext uri="{FF2B5EF4-FFF2-40B4-BE49-F238E27FC236}">
              <a16:creationId xmlns:a16="http://schemas.microsoft.com/office/drawing/2014/main" id="{166AA38A-90CE-45DE-9AC8-159CE15B375D}"/>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12" name="直線コネクタ 611">
          <a:extLst>
            <a:ext uri="{FF2B5EF4-FFF2-40B4-BE49-F238E27FC236}">
              <a16:creationId xmlns:a16="http://schemas.microsoft.com/office/drawing/2014/main" id="{0E802B30-E860-4ED1-9893-8290EA38EF1C}"/>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13" name="【消防施設】&#10;一人当たり面積最大値テキスト">
          <a:extLst>
            <a:ext uri="{FF2B5EF4-FFF2-40B4-BE49-F238E27FC236}">
              <a16:creationId xmlns:a16="http://schemas.microsoft.com/office/drawing/2014/main" id="{D58359D8-B99E-4CB9-B624-FE8D79BC49CA}"/>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14" name="直線コネクタ 613">
          <a:extLst>
            <a:ext uri="{FF2B5EF4-FFF2-40B4-BE49-F238E27FC236}">
              <a16:creationId xmlns:a16="http://schemas.microsoft.com/office/drawing/2014/main" id="{B4AC76B6-92F0-45F7-9EBC-F11AC42912E7}"/>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15" name="【消防施設】&#10;一人当たり面積平均値テキスト">
          <a:extLst>
            <a:ext uri="{FF2B5EF4-FFF2-40B4-BE49-F238E27FC236}">
              <a16:creationId xmlns:a16="http://schemas.microsoft.com/office/drawing/2014/main" id="{81757FE8-90D3-4F1A-A33E-AE81BA97894C}"/>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16" name="フローチャート: 判断 615">
          <a:extLst>
            <a:ext uri="{FF2B5EF4-FFF2-40B4-BE49-F238E27FC236}">
              <a16:creationId xmlns:a16="http://schemas.microsoft.com/office/drawing/2014/main" id="{64C7AB82-0E49-4E4C-8E6D-7F941B5B1B85}"/>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17" name="フローチャート: 判断 616">
          <a:extLst>
            <a:ext uri="{FF2B5EF4-FFF2-40B4-BE49-F238E27FC236}">
              <a16:creationId xmlns:a16="http://schemas.microsoft.com/office/drawing/2014/main" id="{B31268C2-6D96-4071-940B-485A9EE1126E}"/>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107459</xdr:rowOff>
    </xdr:from>
    <xdr:ext cx="469744" cy="259045"/>
    <xdr:sp macro="" textlink="">
      <xdr:nvSpPr>
        <xdr:cNvPr id="618" name="n_1aveValue【消防施設】&#10;一人当たり面積">
          <a:extLst>
            <a:ext uri="{FF2B5EF4-FFF2-40B4-BE49-F238E27FC236}">
              <a16:creationId xmlns:a16="http://schemas.microsoft.com/office/drawing/2014/main" id="{1A5926F2-41CC-44F7-9469-3EAB5F808C36}"/>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619" name="フローチャート: 判断 618">
          <a:extLst>
            <a:ext uri="{FF2B5EF4-FFF2-40B4-BE49-F238E27FC236}">
              <a16:creationId xmlns:a16="http://schemas.microsoft.com/office/drawing/2014/main" id="{EF821DD1-1B04-4154-81E4-48A8C4892BEC}"/>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119142</xdr:rowOff>
    </xdr:from>
    <xdr:ext cx="469744" cy="259045"/>
    <xdr:sp macro="" textlink="">
      <xdr:nvSpPr>
        <xdr:cNvPr id="620" name="n_2aveValue【消防施設】&#10;一人当たり面積">
          <a:extLst>
            <a:ext uri="{FF2B5EF4-FFF2-40B4-BE49-F238E27FC236}">
              <a16:creationId xmlns:a16="http://schemas.microsoft.com/office/drawing/2014/main" id="{C6B1CC6D-9087-43A4-87DC-862965871748}"/>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621" name="フローチャート: 判断 620">
          <a:extLst>
            <a:ext uri="{FF2B5EF4-FFF2-40B4-BE49-F238E27FC236}">
              <a16:creationId xmlns:a16="http://schemas.microsoft.com/office/drawing/2014/main" id="{0DCA6226-B9FD-4C1F-A9D6-715053BA5A09}"/>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622" name="n_3aveValue【消防施設】&#10;一人当たり面積">
          <a:extLst>
            <a:ext uri="{FF2B5EF4-FFF2-40B4-BE49-F238E27FC236}">
              <a16:creationId xmlns:a16="http://schemas.microsoft.com/office/drawing/2014/main" id="{AD355061-ACDD-4E08-90C9-7CD650640449}"/>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43C10EF-E08B-49EF-B5D1-2B87F97AEE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3A12B980-0D1A-4A87-B2A5-CC7CB35A764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A42F203B-5ECA-46E7-9050-7721D1C0D1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EB90B3E4-97E7-48C4-BE35-596D6FFB469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815D432-B441-4310-9DD2-9FB7827D6BF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628" name="楕円 627">
          <a:extLst>
            <a:ext uri="{FF2B5EF4-FFF2-40B4-BE49-F238E27FC236}">
              <a16:creationId xmlns:a16="http://schemas.microsoft.com/office/drawing/2014/main" id="{45631A31-103D-4086-AB18-252BCDCA22F0}"/>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93997</xdr:rowOff>
    </xdr:from>
    <xdr:ext cx="469744" cy="259045"/>
    <xdr:sp macro="" textlink="">
      <xdr:nvSpPr>
        <xdr:cNvPr id="629" name="n_1mainValue【消防施設】&#10;一人当たり面積">
          <a:extLst>
            <a:ext uri="{FF2B5EF4-FFF2-40B4-BE49-F238E27FC236}">
              <a16:creationId xmlns:a16="http://schemas.microsoft.com/office/drawing/2014/main" id="{F06C141B-C13E-4E14-898A-F4F0C4FA5532}"/>
            </a:ext>
          </a:extLst>
        </xdr:cNvPr>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C9EC2D74-B7C7-4B08-B0D4-A4A2A69B1D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E24E2A0B-DFF8-4C5B-B756-EF96FF71E1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49365CA7-D253-49C9-A42C-24DBF4F53E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BD366EB8-862D-461B-9B3D-D90408C3A7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9517E36D-21DF-4F8B-8F0D-03E5DE145D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1BE110E8-DB29-4D5A-9264-17A3CB921E5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8E4C6C02-D3BB-4E46-A2ED-E50916F1C9D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543D7EDB-5DE3-4052-880C-F0C455D39C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a:extLst>
            <a:ext uri="{FF2B5EF4-FFF2-40B4-BE49-F238E27FC236}">
              <a16:creationId xmlns:a16="http://schemas.microsoft.com/office/drawing/2014/main" id="{4868EBC6-0EF9-4F75-87D7-A3099D6BD2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3F0EEDD9-9834-45F4-917A-C57BFE0CEF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0" name="直線コネクタ 639">
          <a:extLst>
            <a:ext uri="{FF2B5EF4-FFF2-40B4-BE49-F238E27FC236}">
              <a16:creationId xmlns:a16="http://schemas.microsoft.com/office/drawing/2014/main" id="{503FA065-D582-4B94-9668-E0AB51A99F0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1" name="テキスト ボックス 640">
          <a:extLst>
            <a:ext uri="{FF2B5EF4-FFF2-40B4-BE49-F238E27FC236}">
              <a16:creationId xmlns:a16="http://schemas.microsoft.com/office/drawing/2014/main" id="{2714A8CE-21DE-49D6-9CBD-962CCD5A603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2" name="直線コネクタ 641">
          <a:extLst>
            <a:ext uri="{FF2B5EF4-FFF2-40B4-BE49-F238E27FC236}">
              <a16:creationId xmlns:a16="http://schemas.microsoft.com/office/drawing/2014/main" id="{0ED50080-A5AC-4CAA-BC4C-5E14050192F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3" name="テキスト ボックス 642">
          <a:extLst>
            <a:ext uri="{FF2B5EF4-FFF2-40B4-BE49-F238E27FC236}">
              <a16:creationId xmlns:a16="http://schemas.microsoft.com/office/drawing/2014/main" id="{A3256908-953A-4FE2-83DE-9D16708D7FB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4" name="直線コネクタ 643">
          <a:extLst>
            <a:ext uri="{FF2B5EF4-FFF2-40B4-BE49-F238E27FC236}">
              <a16:creationId xmlns:a16="http://schemas.microsoft.com/office/drawing/2014/main" id="{556F515D-2281-410D-8A3F-13ED4311451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5" name="テキスト ボックス 644">
          <a:extLst>
            <a:ext uri="{FF2B5EF4-FFF2-40B4-BE49-F238E27FC236}">
              <a16:creationId xmlns:a16="http://schemas.microsoft.com/office/drawing/2014/main" id="{8F296FD4-72F1-4669-BA84-F000E0F0D93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6" name="直線コネクタ 645">
          <a:extLst>
            <a:ext uri="{FF2B5EF4-FFF2-40B4-BE49-F238E27FC236}">
              <a16:creationId xmlns:a16="http://schemas.microsoft.com/office/drawing/2014/main" id="{D6903144-58A0-4993-B40B-FA63EE5E34F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7" name="テキスト ボックス 646">
          <a:extLst>
            <a:ext uri="{FF2B5EF4-FFF2-40B4-BE49-F238E27FC236}">
              <a16:creationId xmlns:a16="http://schemas.microsoft.com/office/drawing/2014/main" id="{6CF9F5BF-AAB8-40DE-8001-679873DB118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8" name="直線コネクタ 647">
          <a:extLst>
            <a:ext uri="{FF2B5EF4-FFF2-40B4-BE49-F238E27FC236}">
              <a16:creationId xmlns:a16="http://schemas.microsoft.com/office/drawing/2014/main" id="{40A07110-7372-43A9-9A61-C1029E22D51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9" name="テキスト ボックス 648">
          <a:extLst>
            <a:ext uri="{FF2B5EF4-FFF2-40B4-BE49-F238E27FC236}">
              <a16:creationId xmlns:a16="http://schemas.microsoft.com/office/drawing/2014/main" id="{409DE743-E4AF-40A3-9661-81430C43AB3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0" name="直線コネクタ 649">
          <a:extLst>
            <a:ext uri="{FF2B5EF4-FFF2-40B4-BE49-F238E27FC236}">
              <a16:creationId xmlns:a16="http://schemas.microsoft.com/office/drawing/2014/main" id="{C9E79B57-8C8F-4051-B84D-010027E4867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1" name="テキスト ボックス 650">
          <a:extLst>
            <a:ext uri="{FF2B5EF4-FFF2-40B4-BE49-F238E27FC236}">
              <a16:creationId xmlns:a16="http://schemas.microsoft.com/office/drawing/2014/main" id="{9D03C05E-222C-412D-A749-FFE17C07ADA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D3E14B5A-E5B4-4227-A42E-9ED50595F24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3" name="テキスト ボックス 652">
          <a:extLst>
            <a:ext uri="{FF2B5EF4-FFF2-40B4-BE49-F238E27FC236}">
              <a16:creationId xmlns:a16="http://schemas.microsoft.com/office/drawing/2014/main" id="{47B3E46C-E151-4874-92C1-7B795DE9025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庁舎】&#10;有形固定資産減価償却率グラフ枠">
          <a:extLst>
            <a:ext uri="{FF2B5EF4-FFF2-40B4-BE49-F238E27FC236}">
              <a16:creationId xmlns:a16="http://schemas.microsoft.com/office/drawing/2014/main" id="{140514B6-2F29-46D1-9FF9-0F3BBCF031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55" name="直線コネクタ 654">
          <a:extLst>
            <a:ext uri="{FF2B5EF4-FFF2-40B4-BE49-F238E27FC236}">
              <a16:creationId xmlns:a16="http://schemas.microsoft.com/office/drawing/2014/main" id="{8A62D693-A0E4-4BB8-BEA5-A9620AB0AC18}"/>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56" name="【庁舎】&#10;有形固定資産減価償却率最小値テキスト">
          <a:extLst>
            <a:ext uri="{FF2B5EF4-FFF2-40B4-BE49-F238E27FC236}">
              <a16:creationId xmlns:a16="http://schemas.microsoft.com/office/drawing/2014/main" id="{1DDBE7B3-F3B1-44D0-BEE8-4B920F2B04D1}"/>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57" name="直線コネクタ 656">
          <a:extLst>
            <a:ext uri="{FF2B5EF4-FFF2-40B4-BE49-F238E27FC236}">
              <a16:creationId xmlns:a16="http://schemas.microsoft.com/office/drawing/2014/main" id="{A748B639-79F6-46E6-B2ED-6320737265DD}"/>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8" name="【庁舎】&#10;有形固定資産減価償却率最大値テキスト">
          <a:extLst>
            <a:ext uri="{FF2B5EF4-FFF2-40B4-BE49-F238E27FC236}">
              <a16:creationId xmlns:a16="http://schemas.microsoft.com/office/drawing/2014/main" id="{5C5C30AB-AF1E-4207-95BE-D71D22128BF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9" name="直線コネクタ 658">
          <a:extLst>
            <a:ext uri="{FF2B5EF4-FFF2-40B4-BE49-F238E27FC236}">
              <a16:creationId xmlns:a16="http://schemas.microsoft.com/office/drawing/2014/main" id="{391101E2-EFC5-4D6F-A496-DFF5315607A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60" name="【庁舎】&#10;有形固定資産減価償却率平均値テキスト">
          <a:extLst>
            <a:ext uri="{FF2B5EF4-FFF2-40B4-BE49-F238E27FC236}">
              <a16:creationId xmlns:a16="http://schemas.microsoft.com/office/drawing/2014/main" id="{D68A0C6E-D1FC-4611-A3E4-C8E43380EDFF}"/>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61" name="フローチャート: 判断 660">
          <a:extLst>
            <a:ext uri="{FF2B5EF4-FFF2-40B4-BE49-F238E27FC236}">
              <a16:creationId xmlns:a16="http://schemas.microsoft.com/office/drawing/2014/main" id="{32E266D6-83C7-40D1-B518-1DEA06664124}"/>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62" name="フローチャート: 判断 661">
          <a:extLst>
            <a:ext uri="{FF2B5EF4-FFF2-40B4-BE49-F238E27FC236}">
              <a16:creationId xmlns:a16="http://schemas.microsoft.com/office/drawing/2014/main" id="{BB6BA4ED-9DF8-4FD8-82C9-0A3211852C42}"/>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663" name="n_1aveValue【庁舎】&#10;有形固定資産減価償却率">
          <a:extLst>
            <a:ext uri="{FF2B5EF4-FFF2-40B4-BE49-F238E27FC236}">
              <a16:creationId xmlns:a16="http://schemas.microsoft.com/office/drawing/2014/main" id="{B5763614-89D4-45A0-AFC0-1DE71671EF0A}"/>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664" name="フローチャート: 判断 663">
          <a:extLst>
            <a:ext uri="{FF2B5EF4-FFF2-40B4-BE49-F238E27FC236}">
              <a16:creationId xmlns:a16="http://schemas.microsoft.com/office/drawing/2014/main" id="{4356310B-AAD2-456C-AAA5-56E5D64403A3}"/>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665" name="n_2aveValue【庁舎】&#10;有形固定資産減価償却率">
          <a:extLst>
            <a:ext uri="{FF2B5EF4-FFF2-40B4-BE49-F238E27FC236}">
              <a16:creationId xmlns:a16="http://schemas.microsoft.com/office/drawing/2014/main" id="{2EDECF7E-36EF-445B-A6C5-2A3D39C7C746}"/>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666" name="フローチャート: 判断 665">
          <a:extLst>
            <a:ext uri="{FF2B5EF4-FFF2-40B4-BE49-F238E27FC236}">
              <a16:creationId xmlns:a16="http://schemas.microsoft.com/office/drawing/2014/main" id="{40F4CC3A-26F2-4A14-871A-D9830462541D}"/>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138628</xdr:rowOff>
    </xdr:from>
    <xdr:ext cx="405111" cy="259045"/>
    <xdr:sp macro="" textlink="">
      <xdr:nvSpPr>
        <xdr:cNvPr id="667" name="n_3aveValue【庁舎】&#10;有形固定資産減価償却率">
          <a:extLst>
            <a:ext uri="{FF2B5EF4-FFF2-40B4-BE49-F238E27FC236}">
              <a16:creationId xmlns:a16="http://schemas.microsoft.com/office/drawing/2014/main" id="{C03B51BC-BA53-4382-AB97-F59E2B0FA6B2}"/>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5AC7CD82-805B-40DB-AFAF-FCB3CAFEE0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435FCE40-1B21-4A7F-AE11-1CDFE35C6F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28B1959F-4E25-417B-A63D-018BCF1E37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C2E05DE8-9842-4EF8-96D2-798286F4BD3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6E9A88D3-246D-481E-A39D-FBD222CF3DE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152763</xdr:rowOff>
    </xdr:from>
    <xdr:to>
      <xdr:col>85</xdr:col>
      <xdr:colOff>177800</xdr:colOff>
      <xdr:row>103</xdr:row>
      <xdr:rowOff>82913</xdr:rowOff>
    </xdr:to>
    <xdr:sp macro="" textlink="">
      <xdr:nvSpPr>
        <xdr:cNvPr id="673" name="楕円 672">
          <a:extLst>
            <a:ext uri="{FF2B5EF4-FFF2-40B4-BE49-F238E27FC236}">
              <a16:creationId xmlns:a16="http://schemas.microsoft.com/office/drawing/2014/main" id="{CC7F4663-2AE7-46E0-8398-EB88050A8435}"/>
            </a:ext>
          </a:extLst>
        </xdr:cNvPr>
        <xdr:cNvSpPr/>
      </xdr:nvSpPr>
      <xdr:spPr>
        <a:xfrm>
          <a:off x="16268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4190</xdr:rowOff>
    </xdr:from>
    <xdr:ext cx="405111" cy="259045"/>
    <xdr:sp macro="" textlink="">
      <xdr:nvSpPr>
        <xdr:cNvPr id="674" name="【庁舎】&#10;有形固定資産減価償却率該当値テキスト">
          <a:extLst>
            <a:ext uri="{FF2B5EF4-FFF2-40B4-BE49-F238E27FC236}">
              <a16:creationId xmlns:a16="http://schemas.microsoft.com/office/drawing/2014/main" id="{8ECBD8A0-8A49-4D25-8EB7-625304D4CB3C}"/>
            </a:ext>
          </a:extLst>
        </xdr:cNvPr>
        <xdr:cNvSpPr txBox="1"/>
      </xdr:nvSpPr>
      <xdr:spPr>
        <a:xfrm>
          <a:off x="16357600" y="174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15602</xdr:rowOff>
    </xdr:from>
    <xdr:to>
      <xdr:col>81</xdr:col>
      <xdr:colOff>101600</xdr:colOff>
      <xdr:row>103</xdr:row>
      <xdr:rowOff>117202</xdr:rowOff>
    </xdr:to>
    <xdr:sp macro="" textlink="">
      <xdr:nvSpPr>
        <xdr:cNvPr id="675" name="楕円 674">
          <a:extLst>
            <a:ext uri="{FF2B5EF4-FFF2-40B4-BE49-F238E27FC236}">
              <a16:creationId xmlns:a16="http://schemas.microsoft.com/office/drawing/2014/main" id="{4EABBF4E-3AF2-4CC8-BE7A-6672393FDB8E}"/>
            </a:ext>
          </a:extLst>
        </xdr:cNvPr>
        <xdr:cNvSpPr/>
      </xdr:nvSpPr>
      <xdr:spPr>
        <a:xfrm>
          <a:off x="15430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32113</xdr:rowOff>
    </xdr:from>
    <xdr:to>
      <xdr:col>85</xdr:col>
      <xdr:colOff>127000</xdr:colOff>
      <xdr:row>103</xdr:row>
      <xdr:rowOff>66402</xdr:rowOff>
    </xdr:to>
    <xdr:cxnSp macro="">
      <xdr:nvCxnSpPr>
        <xdr:cNvPr id="676" name="直線コネクタ 675">
          <a:extLst>
            <a:ext uri="{FF2B5EF4-FFF2-40B4-BE49-F238E27FC236}">
              <a16:creationId xmlns:a16="http://schemas.microsoft.com/office/drawing/2014/main" id="{E9EEFB7B-E341-4BAC-AD2A-72044CB331CC}"/>
            </a:ext>
          </a:extLst>
        </xdr:cNvPr>
        <xdr:cNvCxnSpPr/>
      </xdr:nvCxnSpPr>
      <xdr:spPr>
        <a:xfrm flipV="1">
          <a:off x="15481300" y="176914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677" name="楕円 676">
          <a:extLst>
            <a:ext uri="{FF2B5EF4-FFF2-40B4-BE49-F238E27FC236}">
              <a16:creationId xmlns:a16="http://schemas.microsoft.com/office/drawing/2014/main" id="{C5637F85-676A-466E-BD06-6EB52F23825F}"/>
            </a:ext>
          </a:extLst>
        </xdr:cNvPr>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66402</xdr:rowOff>
    </xdr:from>
    <xdr:to>
      <xdr:col>81</xdr:col>
      <xdr:colOff>50800</xdr:colOff>
      <xdr:row>103</xdr:row>
      <xdr:rowOff>99061</xdr:rowOff>
    </xdr:to>
    <xdr:cxnSp macro="">
      <xdr:nvCxnSpPr>
        <xdr:cNvPr id="678" name="直線コネクタ 677">
          <a:extLst>
            <a:ext uri="{FF2B5EF4-FFF2-40B4-BE49-F238E27FC236}">
              <a16:creationId xmlns:a16="http://schemas.microsoft.com/office/drawing/2014/main" id="{38B10FEC-049B-4FBD-AF0D-965169B1DB11}"/>
            </a:ext>
          </a:extLst>
        </xdr:cNvPr>
        <xdr:cNvCxnSpPr/>
      </xdr:nvCxnSpPr>
      <xdr:spPr>
        <a:xfrm flipV="1">
          <a:off x="14592300" y="177257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133729</xdr:rowOff>
    </xdr:from>
    <xdr:ext cx="405111" cy="259045"/>
    <xdr:sp macro="" textlink="">
      <xdr:nvSpPr>
        <xdr:cNvPr id="679" name="n_1mainValue【庁舎】&#10;有形固定資産減価償却率">
          <a:extLst>
            <a:ext uri="{FF2B5EF4-FFF2-40B4-BE49-F238E27FC236}">
              <a16:creationId xmlns:a16="http://schemas.microsoft.com/office/drawing/2014/main" id="{F89507FA-0D26-4926-9036-A6D4A5A7E213}"/>
            </a:ext>
          </a:extLst>
        </xdr:cNvPr>
        <xdr:cNvSpPr txBox="1"/>
      </xdr:nvSpPr>
      <xdr:spPr>
        <a:xfrm>
          <a:off x="152660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680" name="n_2mainValue【庁舎】&#10;有形固定資産減価償却率">
          <a:extLst>
            <a:ext uri="{FF2B5EF4-FFF2-40B4-BE49-F238E27FC236}">
              <a16:creationId xmlns:a16="http://schemas.microsoft.com/office/drawing/2014/main" id="{378C5AE5-43EA-48E0-B59F-AA1DEC5C11BE}"/>
            </a:ext>
          </a:extLst>
        </xdr:cNvPr>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a:extLst>
            <a:ext uri="{FF2B5EF4-FFF2-40B4-BE49-F238E27FC236}">
              <a16:creationId xmlns:a16="http://schemas.microsoft.com/office/drawing/2014/main" id="{1DA32068-ACCD-4609-B866-745B7DB46C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a:extLst>
            <a:ext uri="{FF2B5EF4-FFF2-40B4-BE49-F238E27FC236}">
              <a16:creationId xmlns:a16="http://schemas.microsoft.com/office/drawing/2014/main" id="{8CF211A7-338C-44BF-BDF6-A2DB2ED3561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a:extLst>
            <a:ext uri="{FF2B5EF4-FFF2-40B4-BE49-F238E27FC236}">
              <a16:creationId xmlns:a16="http://schemas.microsoft.com/office/drawing/2014/main" id="{B07CB84D-6375-400E-B9B8-921190D786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a:extLst>
            <a:ext uri="{FF2B5EF4-FFF2-40B4-BE49-F238E27FC236}">
              <a16:creationId xmlns:a16="http://schemas.microsoft.com/office/drawing/2014/main" id="{7D0DC5C5-14AD-4B18-BBAD-99107E6504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a:extLst>
            <a:ext uri="{FF2B5EF4-FFF2-40B4-BE49-F238E27FC236}">
              <a16:creationId xmlns:a16="http://schemas.microsoft.com/office/drawing/2014/main" id="{E09F7675-876B-4694-82C0-91FB2BC92A2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a:extLst>
            <a:ext uri="{FF2B5EF4-FFF2-40B4-BE49-F238E27FC236}">
              <a16:creationId xmlns:a16="http://schemas.microsoft.com/office/drawing/2014/main" id="{6B5A3285-E4AC-40F8-9D5B-CE487982B8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a:extLst>
            <a:ext uri="{FF2B5EF4-FFF2-40B4-BE49-F238E27FC236}">
              <a16:creationId xmlns:a16="http://schemas.microsoft.com/office/drawing/2014/main" id="{74A2D670-EE00-431B-A59F-1D47371FA4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a:extLst>
            <a:ext uri="{FF2B5EF4-FFF2-40B4-BE49-F238E27FC236}">
              <a16:creationId xmlns:a16="http://schemas.microsoft.com/office/drawing/2014/main" id="{9C98C81B-8C9D-4170-AED0-6046BF0E34C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a:extLst>
            <a:ext uri="{FF2B5EF4-FFF2-40B4-BE49-F238E27FC236}">
              <a16:creationId xmlns:a16="http://schemas.microsoft.com/office/drawing/2014/main" id="{9B001EBB-C2DE-458B-8271-8818BF31F5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a:extLst>
            <a:ext uri="{FF2B5EF4-FFF2-40B4-BE49-F238E27FC236}">
              <a16:creationId xmlns:a16="http://schemas.microsoft.com/office/drawing/2014/main" id="{EA1F7B97-93F4-4F65-B882-0E8704BF8E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1" name="直線コネクタ 690">
          <a:extLst>
            <a:ext uri="{FF2B5EF4-FFF2-40B4-BE49-F238E27FC236}">
              <a16:creationId xmlns:a16="http://schemas.microsoft.com/office/drawing/2014/main" id="{F80611A8-BE48-4DA9-9B27-B07DA61DF84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2" name="テキスト ボックス 691">
          <a:extLst>
            <a:ext uri="{FF2B5EF4-FFF2-40B4-BE49-F238E27FC236}">
              <a16:creationId xmlns:a16="http://schemas.microsoft.com/office/drawing/2014/main" id="{CBCFA593-C727-4D9A-A04E-FBD3AF7E86A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3" name="直線コネクタ 692">
          <a:extLst>
            <a:ext uri="{FF2B5EF4-FFF2-40B4-BE49-F238E27FC236}">
              <a16:creationId xmlns:a16="http://schemas.microsoft.com/office/drawing/2014/main" id="{A5A44F47-64B3-4B3E-87CC-28055C0FC0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4" name="テキスト ボックス 693">
          <a:extLst>
            <a:ext uri="{FF2B5EF4-FFF2-40B4-BE49-F238E27FC236}">
              <a16:creationId xmlns:a16="http://schemas.microsoft.com/office/drawing/2014/main" id="{39471B69-C0DA-4795-9BA4-484BC7AA225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5" name="直線コネクタ 694">
          <a:extLst>
            <a:ext uri="{FF2B5EF4-FFF2-40B4-BE49-F238E27FC236}">
              <a16:creationId xmlns:a16="http://schemas.microsoft.com/office/drawing/2014/main" id="{C4E77290-8CCF-439F-B5D0-066F172F1CA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6" name="テキスト ボックス 695">
          <a:extLst>
            <a:ext uri="{FF2B5EF4-FFF2-40B4-BE49-F238E27FC236}">
              <a16:creationId xmlns:a16="http://schemas.microsoft.com/office/drawing/2014/main" id="{12DD9271-6D3C-4DC8-84A0-61387B10420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7" name="直線コネクタ 696">
          <a:extLst>
            <a:ext uri="{FF2B5EF4-FFF2-40B4-BE49-F238E27FC236}">
              <a16:creationId xmlns:a16="http://schemas.microsoft.com/office/drawing/2014/main" id="{FC996E54-BE1A-4030-AA4E-683905C7434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8" name="テキスト ボックス 697">
          <a:extLst>
            <a:ext uri="{FF2B5EF4-FFF2-40B4-BE49-F238E27FC236}">
              <a16:creationId xmlns:a16="http://schemas.microsoft.com/office/drawing/2014/main" id="{77B2365F-FD70-49B7-A76D-FE1126F41B0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9" name="直線コネクタ 698">
          <a:extLst>
            <a:ext uri="{FF2B5EF4-FFF2-40B4-BE49-F238E27FC236}">
              <a16:creationId xmlns:a16="http://schemas.microsoft.com/office/drawing/2014/main" id="{837385F6-747E-4B3A-BF30-6838185FDD8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0" name="テキスト ボックス 699">
          <a:extLst>
            <a:ext uri="{FF2B5EF4-FFF2-40B4-BE49-F238E27FC236}">
              <a16:creationId xmlns:a16="http://schemas.microsoft.com/office/drawing/2014/main" id="{C1B87288-F53A-48CD-9259-158A5ABA80C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a:extLst>
            <a:ext uri="{FF2B5EF4-FFF2-40B4-BE49-F238E27FC236}">
              <a16:creationId xmlns:a16="http://schemas.microsoft.com/office/drawing/2014/main" id="{5FB4B56A-0C34-4B16-BA91-62A1028239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00B6F919-684A-43C5-8A8A-02C2909D4C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a:extLst>
            <a:ext uri="{FF2B5EF4-FFF2-40B4-BE49-F238E27FC236}">
              <a16:creationId xmlns:a16="http://schemas.microsoft.com/office/drawing/2014/main" id="{0FA68ACC-6AA4-4D3C-A116-CF45F627E8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04" name="直線コネクタ 703">
          <a:extLst>
            <a:ext uri="{FF2B5EF4-FFF2-40B4-BE49-F238E27FC236}">
              <a16:creationId xmlns:a16="http://schemas.microsoft.com/office/drawing/2014/main" id="{3B85D5D8-B1B5-4B4D-9BCC-929C0F390A03}"/>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05" name="【庁舎】&#10;一人当たり面積最小値テキスト">
          <a:extLst>
            <a:ext uri="{FF2B5EF4-FFF2-40B4-BE49-F238E27FC236}">
              <a16:creationId xmlns:a16="http://schemas.microsoft.com/office/drawing/2014/main" id="{96BE84B0-682B-4B6B-AB6B-4F585076325A}"/>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06" name="直線コネクタ 705">
          <a:extLst>
            <a:ext uri="{FF2B5EF4-FFF2-40B4-BE49-F238E27FC236}">
              <a16:creationId xmlns:a16="http://schemas.microsoft.com/office/drawing/2014/main" id="{17022C77-F0F2-4B87-9CA2-95CB2E538A26}"/>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07" name="【庁舎】&#10;一人当たり面積最大値テキスト">
          <a:extLst>
            <a:ext uri="{FF2B5EF4-FFF2-40B4-BE49-F238E27FC236}">
              <a16:creationId xmlns:a16="http://schemas.microsoft.com/office/drawing/2014/main" id="{F94DCAEC-D7F9-4E9C-955E-1AFF0165CCE3}"/>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08" name="直線コネクタ 707">
          <a:extLst>
            <a:ext uri="{FF2B5EF4-FFF2-40B4-BE49-F238E27FC236}">
              <a16:creationId xmlns:a16="http://schemas.microsoft.com/office/drawing/2014/main" id="{3653303E-EA9C-4961-9614-EE8E7204B2C4}"/>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09" name="【庁舎】&#10;一人当たり面積平均値テキスト">
          <a:extLst>
            <a:ext uri="{FF2B5EF4-FFF2-40B4-BE49-F238E27FC236}">
              <a16:creationId xmlns:a16="http://schemas.microsoft.com/office/drawing/2014/main" id="{5EF2C808-7C25-44ED-A959-820FABECDE37}"/>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10" name="フローチャート: 判断 709">
          <a:extLst>
            <a:ext uri="{FF2B5EF4-FFF2-40B4-BE49-F238E27FC236}">
              <a16:creationId xmlns:a16="http://schemas.microsoft.com/office/drawing/2014/main" id="{6F5A2BA2-37BF-49AC-B181-0EF9183623FD}"/>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11" name="フローチャート: 判断 710">
          <a:extLst>
            <a:ext uri="{FF2B5EF4-FFF2-40B4-BE49-F238E27FC236}">
              <a16:creationId xmlns:a16="http://schemas.microsoft.com/office/drawing/2014/main" id="{0A5DF8AF-8BE7-4E11-93EF-2654939F46E2}"/>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154322</xdr:rowOff>
    </xdr:from>
    <xdr:ext cx="469744" cy="259045"/>
    <xdr:sp macro="" textlink="">
      <xdr:nvSpPr>
        <xdr:cNvPr id="712" name="n_1aveValue【庁舎】&#10;一人当たり面積">
          <a:extLst>
            <a:ext uri="{FF2B5EF4-FFF2-40B4-BE49-F238E27FC236}">
              <a16:creationId xmlns:a16="http://schemas.microsoft.com/office/drawing/2014/main" id="{CDF05E13-D828-4916-8771-D563BF7AB920}"/>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713" name="フローチャート: 判断 712">
          <a:extLst>
            <a:ext uri="{FF2B5EF4-FFF2-40B4-BE49-F238E27FC236}">
              <a16:creationId xmlns:a16="http://schemas.microsoft.com/office/drawing/2014/main" id="{50D036FC-514C-4324-AA4E-B7591A93A2A2}"/>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144797</xdr:rowOff>
    </xdr:from>
    <xdr:ext cx="469744" cy="259045"/>
    <xdr:sp macro="" textlink="">
      <xdr:nvSpPr>
        <xdr:cNvPr id="714" name="n_2aveValue【庁舎】&#10;一人当たり面積">
          <a:extLst>
            <a:ext uri="{FF2B5EF4-FFF2-40B4-BE49-F238E27FC236}">
              <a16:creationId xmlns:a16="http://schemas.microsoft.com/office/drawing/2014/main" id="{2324F842-2CBD-4E62-9449-474C0C48E056}"/>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715" name="フローチャート: 判断 714">
          <a:extLst>
            <a:ext uri="{FF2B5EF4-FFF2-40B4-BE49-F238E27FC236}">
              <a16:creationId xmlns:a16="http://schemas.microsoft.com/office/drawing/2014/main" id="{F52606ED-272F-4DAC-9E38-59C9948B9B6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716" name="n_3aveValue【庁舎】&#10;一人当たり面積">
          <a:extLst>
            <a:ext uri="{FF2B5EF4-FFF2-40B4-BE49-F238E27FC236}">
              <a16:creationId xmlns:a16="http://schemas.microsoft.com/office/drawing/2014/main" id="{D7DB996E-A103-41E7-9C22-4F91AEF6381A}"/>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9CF5F575-1B29-4339-AF96-0CB4EE6468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B24D6674-A94F-4D96-B4B4-047841E872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72775900-20C8-43E9-982F-B79AA26596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67014BE9-6AE7-4630-85AF-08EC100E00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B9F54329-7814-4AD5-A1CC-EFC6EF654A2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722" name="楕円 721">
          <a:extLst>
            <a:ext uri="{FF2B5EF4-FFF2-40B4-BE49-F238E27FC236}">
              <a16:creationId xmlns:a16="http://schemas.microsoft.com/office/drawing/2014/main" id="{8811CEED-EEE1-413D-A54F-8F69E52BD422}"/>
            </a:ext>
          </a:extLst>
        </xdr:cNvPr>
        <xdr:cNvSpPr/>
      </xdr:nvSpPr>
      <xdr:spPr>
        <a:xfrm>
          <a:off x="22110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33038</xdr:rowOff>
    </xdr:from>
    <xdr:ext cx="469744" cy="259045"/>
    <xdr:sp macro="" textlink="">
      <xdr:nvSpPr>
        <xdr:cNvPr id="723" name="【庁舎】&#10;一人当たり面積該当値テキスト">
          <a:extLst>
            <a:ext uri="{FF2B5EF4-FFF2-40B4-BE49-F238E27FC236}">
              <a16:creationId xmlns:a16="http://schemas.microsoft.com/office/drawing/2014/main" id="{BF8DD229-43D8-4945-A740-CCF30C926BA4}"/>
            </a:ext>
          </a:extLst>
        </xdr:cNvPr>
        <xdr:cNvSpPr txBox="1"/>
      </xdr:nvSpPr>
      <xdr:spPr>
        <a:xfrm>
          <a:off x="22199600"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724" name="楕円 723">
          <a:extLst>
            <a:ext uri="{FF2B5EF4-FFF2-40B4-BE49-F238E27FC236}">
              <a16:creationId xmlns:a16="http://schemas.microsoft.com/office/drawing/2014/main" id="{B8DA203C-9A08-4FF8-B75E-EA92BA837565}"/>
            </a:ext>
          </a:extLst>
        </xdr:cNvPr>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60961</xdr:rowOff>
    </xdr:from>
    <xdr:to>
      <xdr:col>116</xdr:col>
      <xdr:colOff>63500</xdr:colOff>
      <xdr:row>106</xdr:row>
      <xdr:rowOff>64770</xdr:rowOff>
    </xdr:to>
    <xdr:cxnSp macro="">
      <xdr:nvCxnSpPr>
        <xdr:cNvPr id="725" name="直線コネクタ 724">
          <a:extLst>
            <a:ext uri="{FF2B5EF4-FFF2-40B4-BE49-F238E27FC236}">
              <a16:creationId xmlns:a16="http://schemas.microsoft.com/office/drawing/2014/main" id="{2742800F-3513-45AD-ADB7-4163540EEEA3}"/>
            </a:ext>
          </a:extLst>
        </xdr:cNvPr>
        <xdr:cNvCxnSpPr/>
      </xdr:nvCxnSpPr>
      <xdr:spPr>
        <a:xfrm flipV="1">
          <a:off x="21323300" y="182346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726" name="楕円 725">
          <a:extLst>
            <a:ext uri="{FF2B5EF4-FFF2-40B4-BE49-F238E27FC236}">
              <a16:creationId xmlns:a16="http://schemas.microsoft.com/office/drawing/2014/main" id="{B9F96A02-CD78-47F2-A407-9CDAC9E4B934}"/>
            </a:ext>
          </a:extLst>
        </xdr:cNvPr>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64770</xdr:rowOff>
    </xdr:to>
    <xdr:cxnSp macro="">
      <xdr:nvCxnSpPr>
        <xdr:cNvPr id="727" name="直線コネクタ 726">
          <a:extLst>
            <a:ext uri="{FF2B5EF4-FFF2-40B4-BE49-F238E27FC236}">
              <a16:creationId xmlns:a16="http://schemas.microsoft.com/office/drawing/2014/main" id="{91B98E6E-3C3F-48EF-B0C5-78F6F523C537}"/>
            </a:ext>
          </a:extLst>
        </xdr:cNvPr>
        <xdr:cNvCxnSpPr/>
      </xdr:nvCxnSpPr>
      <xdr:spPr>
        <a:xfrm>
          <a:off x="20434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132097</xdr:rowOff>
    </xdr:from>
    <xdr:ext cx="469744" cy="259045"/>
    <xdr:sp macro="" textlink="">
      <xdr:nvSpPr>
        <xdr:cNvPr id="728" name="n_1mainValue【庁舎】&#10;一人当たり面積">
          <a:extLst>
            <a:ext uri="{FF2B5EF4-FFF2-40B4-BE49-F238E27FC236}">
              <a16:creationId xmlns:a16="http://schemas.microsoft.com/office/drawing/2014/main" id="{0344D15C-93C8-4941-94A8-4620DECF63C1}"/>
            </a:ext>
          </a:extLst>
        </xdr:cNvPr>
        <xdr:cNvSpPr txBox="1"/>
      </xdr:nvSpPr>
      <xdr:spPr>
        <a:xfrm>
          <a:off x="21075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729" name="n_2mainValue【庁舎】&#10;一人当たり面積">
          <a:extLst>
            <a:ext uri="{FF2B5EF4-FFF2-40B4-BE49-F238E27FC236}">
              <a16:creationId xmlns:a16="http://schemas.microsoft.com/office/drawing/2014/main" id="{5D14AB66-2B46-4921-B883-853EB43DDCB2}"/>
            </a:ext>
          </a:extLst>
        </xdr:cNvPr>
        <xdr:cNvSpPr txBox="1"/>
      </xdr:nvSpPr>
      <xdr:spPr>
        <a:xfrm>
          <a:off x="20199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a:extLst>
            <a:ext uri="{FF2B5EF4-FFF2-40B4-BE49-F238E27FC236}">
              <a16:creationId xmlns:a16="http://schemas.microsoft.com/office/drawing/2014/main" id="{905D4823-0164-431F-8A64-B534654D46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a:extLst>
            <a:ext uri="{FF2B5EF4-FFF2-40B4-BE49-F238E27FC236}">
              <a16:creationId xmlns:a16="http://schemas.microsoft.com/office/drawing/2014/main" id="{FC89CCBD-B34E-4E04-9A90-4EAF7CC9B2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a:extLst>
            <a:ext uri="{FF2B5EF4-FFF2-40B4-BE49-F238E27FC236}">
              <a16:creationId xmlns:a16="http://schemas.microsoft.com/office/drawing/2014/main" id="{1968BBD6-5C2B-4BA0-BE90-0A566DBE02C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このページに記載された施設において有形固定資産減価償却率が類似団体平均値より数値が高いのは、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 【 </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であり、いずれも老朽化が進んでいる施設であるため</a:t>
          </a:r>
        </a:p>
        <a:p>
          <a:r>
            <a:rPr kumimoji="1" lang="ja-JP" altLang="en-US" sz="1300">
              <a:latin typeface="ＭＳ Ｐゴシック" panose="020B0600070205080204" pitchFamily="50" charset="-128"/>
              <a:ea typeface="ＭＳ Ｐゴシック" panose="020B0600070205080204" pitchFamily="50" charset="-128"/>
            </a:rPr>
            <a:t>これまでの減価償却額の累計も高止まりしている状況である。 一方、有形固定資産減価償却率が類似団体平均値より数値が低いのは、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であり、これらは概ね近年新築した施設や建替した</a:t>
          </a:r>
        </a:p>
        <a:p>
          <a:r>
            <a:rPr kumimoji="1" lang="ja-JP" altLang="en-US" sz="1300">
              <a:latin typeface="ＭＳ Ｐゴシック" panose="020B0600070205080204" pitchFamily="50" charset="-128"/>
              <a:ea typeface="ＭＳ Ｐゴシック" panose="020B0600070205080204" pitchFamily="50" charset="-128"/>
            </a:rPr>
            <a:t>施設が多い事から償却率もまだ低い状況である。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28,288
28,185
216.75
14,417,615
14,204,171
145,700
6,951,555
13,859,525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近年はほぼ横ばいの傾向、類似団体と比較すると依然として大きく下回る状況である。</a:t>
          </a:r>
          <a:endParaRPr lang="en-US" altLang="ja-JP" sz="14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町税の収納率向上の取組を進めており、計画的な行財政運営を行うためにも、引き続き自主財源の確保を図るとともに行財政改革の推進にも努めてまいりたい。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31045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480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57855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71261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年度から類似団体を上回っており、</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年度で</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ポイント高い状況となった。財政の弾力性が徐々に失われつつある。</a:t>
          </a:r>
          <a:endParaRPr lang="ja-JP" altLang="ja-JP" sz="1400">
            <a:effectLst/>
          </a:endParaRPr>
        </a:p>
        <a:p>
          <a:pPr rtl="0"/>
          <a:r>
            <a:rPr lang="ja-JP" altLang="ja-JP" sz="1100" b="0" i="0" baseline="0">
              <a:solidFill>
                <a:schemeClr val="dk1"/>
              </a:solidFill>
              <a:effectLst/>
              <a:latin typeface="+mn-lt"/>
              <a:ea typeface="+mn-ea"/>
              <a:cs typeface="+mn-cs"/>
            </a:rPr>
            <a:t>　今後も教育施設の耐震改修や大規模改造の事業に伴う公債費の増加が見込まれるため、公有施設の改築・修繕の計画的な実施により、普通建設事業費の抑制を図りつつ、歳入確保等に努めてまいりたい。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65</xdr:row>
      <xdr:rowOff>169545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7249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81597</xdr:rowOff>
    </xdr:from>
    <xdr:to>
      <xdr:col>19</xdr:col>
      <xdr:colOff>133350</xdr:colOff>
      <xdr:row>64</xdr:row>
      <xdr:rowOff>99695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5439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134938</xdr:rowOff>
    </xdr:from>
    <xdr:to>
      <xdr:col>15</xdr:col>
      <xdr:colOff>82550</xdr:colOff>
      <xdr:row>64</xdr:row>
      <xdr:rowOff>81597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64838"/>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134938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77830"/>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118745</xdr:rowOff>
    </xdr:from>
    <xdr:to>
      <xdr:col>23</xdr:col>
      <xdr:colOff>184150</xdr:colOff>
      <xdr:row>66</xdr:row>
      <xdr:rowOff>48895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90822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3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30797</xdr:rowOff>
    </xdr:from>
    <xdr:to>
      <xdr:col>15</xdr:col>
      <xdr:colOff>133350</xdr:colOff>
      <xdr:row>64</xdr:row>
      <xdr:rowOff>132397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117174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84138</xdr:rowOff>
    </xdr:from>
    <xdr:to>
      <xdr:col>11</xdr:col>
      <xdr:colOff>82550</xdr:colOff>
      <xdr:row>63</xdr:row>
      <xdr:rowOff>14288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170515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人件費・物件費等は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年度まで類似団体平均より下回っている状況であったが、</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年度以降ほぼ類似団体並みの状況となっている。今後は人口減少対策も含め、数値を抑制するよう努めてまいりたい。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64729</xdr:rowOff>
    </xdr:from>
    <xdr:to>
      <xdr:col>23</xdr:col>
      <xdr:colOff>133350</xdr:colOff>
      <xdr:row>80</xdr:row>
      <xdr:rowOff>64981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80729"/>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49758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6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52378</xdr:rowOff>
    </xdr:from>
    <xdr:to>
      <xdr:col>19</xdr:col>
      <xdr:colOff>133350</xdr:colOff>
      <xdr:row>80</xdr:row>
      <xdr:rowOff>64729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68378"/>
          <a:ext cx="8890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52378</xdr:rowOff>
    </xdr:from>
    <xdr:to>
      <xdr:col>15</xdr:col>
      <xdr:colOff>82550</xdr:colOff>
      <xdr:row>80</xdr:row>
      <xdr:rowOff>53939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68378"/>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14860</xdr:rowOff>
    </xdr:from>
    <xdr:to>
      <xdr:col>11</xdr:col>
      <xdr:colOff>31750</xdr:colOff>
      <xdr:row>80</xdr:row>
      <xdr:rowOff>53939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30860"/>
          <a:ext cx="8890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14181</xdr:rowOff>
    </xdr:from>
    <xdr:to>
      <xdr:col>23</xdr:col>
      <xdr:colOff>184150</xdr:colOff>
      <xdr:row>80</xdr:row>
      <xdr:rowOff>115781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106908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5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13929</xdr:rowOff>
    </xdr:from>
    <xdr:to>
      <xdr:col>19</xdr:col>
      <xdr:colOff>184150</xdr:colOff>
      <xdr:row>80</xdr:row>
      <xdr:rowOff>115529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125706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9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1578</xdr:rowOff>
    </xdr:from>
    <xdr:to>
      <xdr:col>15</xdr:col>
      <xdr:colOff>133350</xdr:colOff>
      <xdr:row>80</xdr:row>
      <xdr:rowOff>103178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1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113355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8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3139</xdr:rowOff>
    </xdr:from>
    <xdr:to>
      <xdr:col>11</xdr:col>
      <xdr:colOff>82550</xdr:colOff>
      <xdr:row>80</xdr:row>
      <xdr:rowOff>104739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114916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8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135510</xdr:rowOff>
    </xdr:from>
    <xdr:to>
      <xdr:col>7</xdr:col>
      <xdr:colOff>31750</xdr:colOff>
      <xdr:row>80</xdr:row>
      <xdr:rowOff>65660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75837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4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これまでに実施した給与制度の見直し等により類似団体平均と同水準である。今後も国の制度に準じた給与制度の見直し等を通じ、より一層の給与の適正化に努めてまいりたい。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61384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5246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7761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165805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47978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988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過去の市町村合併準備（平成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して新規採用職員の抑制を行ったものの、合併未実施となり、適切な職員数の確保が必要であったが、近年は、定員管理適正化計画に基づき適正配置に努めた結果、業務の民間委託により類似団体平均を大きく下回っている。今後も引き続き、事務事業の見直しや組織・機構の統廃合による簡素化、業務委託等の活用により適切な定員管理に努めてまいりたい</a:t>
          </a:r>
          <a:r>
            <a:rPr lang="ja-JP" altLang="en-US"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72753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6072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45176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60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45176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60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33110</xdr:rowOff>
    </xdr:from>
    <xdr:to>
      <xdr:col>68</xdr:col>
      <xdr:colOff>152400</xdr:colOff>
      <xdr:row>59</xdr:row>
      <xdr:rowOff>45176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4866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21953</xdr:rowOff>
    </xdr:from>
    <xdr:to>
      <xdr:col>81</xdr:col>
      <xdr:colOff>95250</xdr:colOff>
      <xdr:row>59</xdr:row>
      <xdr:rowOff>123553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38480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165826</xdr:rowOff>
    </xdr:from>
    <xdr:to>
      <xdr:col>77</xdr:col>
      <xdr:colOff>95250</xdr:colOff>
      <xdr:row>59</xdr:row>
      <xdr:rowOff>95976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106153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165826</xdr:rowOff>
    </xdr:from>
    <xdr:to>
      <xdr:col>73</xdr:col>
      <xdr:colOff>44450</xdr:colOff>
      <xdr:row>59</xdr:row>
      <xdr:rowOff>95976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106153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165826</xdr:rowOff>
    </xdr:from>
    <xdr:to>
      <xdr:col>68</xdr:col>
      <xdr:colOff>203200</xdr:colOff>
      <xdr:row>59</xdr:row>
      <xdr:rowOff>95976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106153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153760</xdr:rowOff>
    </xdr:from>
    <xdr:to>
      <xdr:col>64</xdr:col>
      <xdr:colOff>152400</xdr:colOff>
      <xdr:row>59</xdr:row>
      <xdr:rowOff>83910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94087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年度までほぼ横ばいだったが、</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悪化傾向。今後も大型建設事業に係る公債費負担の増加により比率悪化が見込まれる。よって、必要最低限の起債発行に努め、交付税算入のない起債は原則として借入しないなど、公債費の適正化に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102616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069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42</xdr:row>
      <xdr:rowOff>6096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90678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622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32766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23893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58691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大型建設事業に係る起債残高の増加等により</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26.9</a:t>
          </a:r>
          <a:r>
            <a:rPr lang="ja-JP" altLang="ja-JP" sz="1100" b="0" i="0" baseline="0">
              <a:solidFill>
                <a:schemeClr val="dk1"/>
              </a:solidFill>
              <a:effectLst/>
              <a:latin typeface="+mn-lt"/>
              <a:ea typeface="+mn-ea"/>
              <a:cs typeface="+mn-cs"/>
            </a:rPr>
            <a:t>ポイント悪化した。今後も更なる悪化が見込まれるため、世代間負担の公平に配慮しつつ、将来に負担を残さないようその他の普通建設事業については必要最低限の事業実施を念頭に、起債残高の抑制及び公債費負担の縮減を図り、比率向上に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96036</xdr:rowOff>
    </xdr:from>
    <xdr:to>
      <xdr:col>81</xdr:col>
      <xdr:colOff>44450</xdr:colOff>
      <xdr:row>19</xdr:row>
      <xdr:rowOff>62230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010686"/>
          <a:ext cx="838200" cy="30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35137</xdr:rowOff>
    </xdr:from>
    <xdr:to>
      <xdr:col>77</xdr:col>
      <xdr:colOff>44450</xdr:colOff>
      <xdr:row>17</xdr:row>
      <xdr:rowOff>96036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949787"/>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13547</xdr:rowOff>
    </xdr:from>
    <xdr:to>
      <xdr:col>72</xdr:col>
      <xdr:colOff>203200</xdr:colOff>
      <xdr:row>17</xdr:row>
      <xdr:rowOff>35137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75674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157419</xdr:rowOff>
    </xdr:from>
    <xdr:to>
      <xdr:col>68</xdr:col>
      <xdr:colOff>152400</xdr:colOff>
      <xdr:row>16</xdr:row>
      <xdr:rowOff>13547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72916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11430</xdr:rowOff>
    </xdr:from>
    <xdr:to>
      <xdr:col>81</xdr:col>
      <xdr:colOff>95250</xdr:colOff>
      <xdr:row>19</xdr:row>
      <xdr:rowOff>113030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154957</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45236</xdr:rowOff>
    </xdr:from>
    <xdr:to>
      <xdr:col>77</xdr:col>
      <xdr:colOff>95250</xdr:colOff>
      <xdr:row>17</xdr:row>
      <xdr:rowOff>146836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131613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4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155787</xdr:rowOff>
    </xdr:from>
    <xdr:to>
      <xdr:col>73</xdr:col>
      <xdr:colOff>44450</xdr:colOff>
      <xdr:row>17</xdr:row>
      <xdr:rowOff>85937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70714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134197</xdr:rowOff>
    </xdr:from>
    <xdr:to>
      <xdr:col>68</xdr:col>
      <xdr:colOff>203200</xdr:colOff>
      <xdr:row>16</xdr:row>
      <xdr:rowOff>64347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49124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106619</xdr:rowOff>
    </xdr:from>
    <xdr:to>
      <xdr:col>64</xdr:col>
      <xdr:colOff>152400</xdr:colOff>
      <xdr:row>16</xdr:row>
      <xdr:rowOff>36769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21546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28,288
28,185
216.75
14,417,615
14,204,171
145,700
6,951,555
13,859,525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人口千人あたり職員数が類似団体平均を大きく下回っているため経常収支比率に占める人件費も抑制されており低水準な状況である。</a:t>
          </a:r>
          <a:endParaRPr lang="ja-JP" altLang="ja-JP" sz="1400">
            <a:effectLst/>
          </a:endParaRPr>
        </a:p>
        <a:p>
          <a:r>
            <a:rPr lang="ja-JP" altLang="ja-JP" sz="1100" b="0" i="0" baseline="0">
              <a:solidFill>
                <a:schemeClr val="dk1"/>
              </a:solidFill>
              <a:effectLst/>
              <a:latin typeface="+mn-lt"/>
              <a:ea typeface="+mn-ea"/>
              <a:cs typeface="+mn-cs"/>
            </a:rPr>
            <a:t>　今後も引き続き、職員の世代間均衡を図りつつ行財政改革への取組を通じて人件費の削減に努めてまいりたい。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65278</xdr:rowOff>
    </xdr:from>
    <xdr:to>
      <xdr:col>24</xdr:col>
      <xdr:colOff>25400</xdr:colOff>
      <xdr:row>35</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660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88138</xdr:rowOff>
    </xdr:from>
    <xdr:to>
      <xdr:col>19</xdr:col>
      <xdr:colOff>187325</xdr:colOff>
      <xdr:row>35</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xdr:rowOff>
    </xdr:from>
    <xdr:to>
      <xdr:col>24</xdr:col>
      <xdr:colOff>76200</xdr:colOff>
      <xdr:row>35</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94505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37338</xdr:rowOff>
    </xdr:from>
    <xdr:to>
      <xdr:col>15</xdr:col>
      <xdr:colOff>149225</xdr:colOff>
      <xdr:row>35</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149115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物件費の占める割合は</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まで徐々に増え、</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は減少に転じた</a:t>
          </a:r>
          <a:r>
            <a:rPr lang="ja-JP" altLang="en-US" sz="1100">
              <a:solidFill>
                <a:schemeClr val="dk1"/>
              </a:solidFill>
              <a:effectLst/>
              <a:latin typeface="+mn-lt"/>
              <a:ea typeface="+mn-ea"/>
              <a:cs typeface="+mn-cs"/>
            </a:rPr>
            <a:t>ものの、</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年度で再び割合が増加した</a:t>
          </a:r>
          <a:r>
            <a:rPr lang="ja-JP" altLang="ja-JP" sz="1100">
              <a:solidFill>
                <a:schemeClr val="dk1"/>
              </a:solidFill>
              <a:effectLst/>
              <a:latin typeface="+mn-lt"/>
              <a:ea typeface="+mn-ea"/>
              <a:cs typeface="+mn-cs"/>
            </a:rPr>
            <a:t>。類似団体平均との比較においては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ポイント上</a:t>
          </a:r>
          <a:r>
            <a:rPr lang="ja-JP" altLang="ja-JP" sz="1100">
              <a:solidFill>
                <a:schemeClr val="dk1"/>
              </a:solidFill>
              <a:effectLst/>
              <a:latin typeface="+mn-lt"/>
              <a:ea typeface="+mn-ea"/>
              <a:cs typeface="+mn-cs"/>
            </a:rPr>
            <a:t>回っている状況である。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720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7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730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119380</xdr:rowOff>
    </xdr:from>
    <xdr:to>
      <xdr:col>69</xdr:col>
      <xdr:colOff>92075</xdr:colOff>
      <xdr:row>15</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1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68580</xdr:rowOff>
    </xdr:from>
    <xdr:to>
      <xdr:col>65</xdr:col>
      <xdr:colOff>53975</xdr:colOff>
      <xdr:row>14</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年度は類似団体平均と同水準、</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年度は類似団体平均を下回る</a:t>
          </a:r>
          <a:r>
            <a:rPr lang="ja-JP" altLang="en-US" sz="1100">
              <a:solidFill>
                <a:schemeClr val="dk1"/>
              </a:solidFill>
              <a:effectLst/>
              <a:latin typeface="+mn-lt"/>
              <a:ea typeface="+mn-ea"/>
              <a:cs typeface="+mn-cs"/>
            </a:rPr>
            <a:t>状況だったが、</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年度は一転して上回る結果となった。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今後も効率的・効果的な行政運営による経常収支の向上に</a:t>
          </a:r>
          <a:r>
            <a:rPr lang="ja-JP" altLang="ja-JP" sz="1100" b="0" i="0" baseline="0">
              <a:solidFill>
                <a:schemeClr val="dk1"/>
              </a:solidFill>
              <a:effectLst/>
              <a:latin typeface="+mn-lt"/>
              <a:ea typeface="+mn-ea"/>
              <a:cs typeface="+mn-cs"/>
            </a:rPr>
            <a:t>努めてまいりたい</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91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152400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13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25400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その他に係る経常収支比率が類似団体平均を上回っているのは、繰出金の増加が主な要因である。具体には、国民健康保険事業会計の財政状態の悪化に伴い、赤字補塡的な繰出金が多額になっていることが要因として挙げられる。今後、国民健康保険料の適正化や収納対策を図ることなどにより、税収を主な財源とする普通会計の負担額を減らしていくよう努めてまいりたい。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60</xdr:row>
      <xdr:rowOff>142240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091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142240</xdr:rowOff>
    </xdr:from>
    <xdr:to>
      <xdr:col>82</xdr:col>
      <xdr:colOff>107950</xdr:colOff>
      <xdr:row>61</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429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8890</xdr:rowOff>
    </xdr:from>
    <xdr:to>
      <xdr:col>78</xdr:col>
      <xdr:colOff>69850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46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3810</xdr:rowOff>
    </xdr:from>
    <xdr:to>
      <xdr:col>78</xdr:col>
      <xdr:colOff>120650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61</xdr:row>
      <xdr:rowOff>8890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41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223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91440</xdr:rowOff>
    </xdr:from>
    <xdr:to>
      <xdr:col>82</xdr:col>
      <xdr:colOff>158750</xdr:colOff>
      <xdr:row>61</xdr:row>
      <xdr:rowOff>21590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8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144780</xdr:rowOff>
    </xdr:from>
    <xdr:to>
      <xdr:col>78</xdr:col>
      <xdr:colOff>120650</xdr:colOff>
      <xdr:row>61</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59707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129540</xdr:rowOff>
    </xdr:from>
    <xdr:to>
      <xdr:col>74</xdr:col>
      <xdr:colOff>31750</xdr:colOff>
      <xdr:row>61</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44467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類似団体平均を上回っている要因として一部事務組合等への補助金が多額になっていることがあげられる。性質上それら組合等への補助を減額することは町の裁量だけでは難しいことから、今後は町の単独補助金等について、交付の適当性の判断により不適当な補助金は見直しや廃止の検討も視野に入れつつ行財政改革の項目の１つとして対応を考慮していくことと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18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74422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42418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37846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比率はここ数年横ばい傾向かつ類似団体と同水準</a:t>
          </a:r>
          <a:r>
            <a:rPr lang="ja-JP" altLang="en-US" sz="1100" b="0" i="0" baseline="0">
              <a:solidFill>
                <a:schemeClr val="dk1"/>
              </a:solidFill>
              <a:effectLst/>
              <a:latin typeface="+mn-lt"/>
              <a:ea typeface="+mn-ea"/>
              <a:cs typeface="+mn-cs"/>
            </a:rPr>
            <a:t>であったが</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年度では</a:t>
          </a:r>
          <a:r>
            <a:rPr lang="ja-JP" altLang="ja-JP" sz="1100" b="0" i="0" baseline="0">
              <a:solidFill>
                <a:schemeClr val="dk1"/>
              </a:solidFill>
              <a:effectLst/>
              <a:latin typeface="+mn-lt"/>
              <a:ea typeface="+mn-ea"/>
              <a:cs typeface="+mn-cs"/>
            </a:rPr>
            <a:t>類似団体と</a:t>
          </a:r>
          <a:r>
            <a:rPr lang="ja-JP" altLang="en-US" sz="1100" b="0" i="0" baseline="0">
              <a:solidFill>
                <a:schemeClr val="dk1"/>
              </a:solidFill>
              <a:effectLst/>
              <a:latin typeface="+mn-lt"/>
              <a:ea typeface="+mn-ea"/>
              <a:cs typeface="+mn-cs"/>
            </a:rPr>
            <a:t>比較し</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ポイント悪化した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大型建設事業に係る公債費負担の増加による比率悪化が見込まれることから、必要最低限の起債発行に努め、交付税算入のない起債はできる限り借入しないなど、公債費の適正化に努めてまいりたい。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7243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76</xdr:row>
      <xdr:rowOff>142239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72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142239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上昇傾向が続いており、</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年度も前年度</a:t>
          </a:r>
          <a:r>
            <a:rPr lang="ja-JP" altLang="ja-JP"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1.8</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上昇し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類似団体と</a:t>
          </a:r>
          <a:r>
            <a:rPr lang="ja-JP" altLang="en-US" sz="1100">
              <a:solidFill>
                <a:schemeClr val="dk1"/>
              </a:solidFill>
              <a:effectLst/>
              <a:latin typeface="+mn-lt"/>
              <a:ea typeface="+mn-ea"/>
              <a:cs typeface="+mn-cs"/>
            </a:rPr>
            <a:t>の乖離幅も</a:t>
          </a:r>
          <a:r>
            <a:rPr lang="en-US" altLang="ja-JP" sz="1100">
              <a:solidFill>
                <a:schemeClr val="dk1"/>
              </a:solidFill>
              <a:effectLst/>
              <a:latin typeface="+mn-lt"/>
              <a:ea typeface="+mn-ea"/>
              <a:cs typeface="+mn-cs"/>
            </a:rPr>
            <a:t>5.3</a:t>
          </a:r>
          <a:r>
            <a:rPr lang="ja-JP" altLang="en-US" sz="1100">
              <a:solidFill>
                <a:schemeClr val="dk1"/>
              </a:solidFill>
              <a:effectLst/>
              <a:latin typeface="+mn-lt"/>
              <a:ea typeface="+mn-ea"/>
              <a:cs typeface="+mn-cs"/>
            </a:rPr>
            <a:t>ポイントに広がった</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78994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5412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78</xdr:row>
      <xdr:rowOff>168148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26363"/>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124713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7548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28194</xdr:rowOff>
    </xdr:from>
    <xdr:to>
      <xdr:col>82</xdr:col>
      <xdr:colOff>158750</xdr:colOff>
      <xdr:row>79</xdr:row>
      <xdr:rowOff>129794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45695</xdr:rowOff>
    </xdr:from>
    <xdr:to>
      <xdr:col>29</xdr:col>
      <xdr:colOff>127000</xdr:colOff>
      <xdr:row>18</xdr:row>
      <xdr:rowOff>56716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79420"/>
          <a:ext cx="647700" cy="1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56716</xdr:rowOff>
    </xdr:from>
    <xdr:to>
      <xdr:col>26</xdr:col>
      <xdr:colOff>50800</xdr:colOff>
      <xdr:row>18</xdr:row>
      <xdr:rowOff>70498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90441"/>
          <a:ext cx="698500" cy="1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56537</xdr:rowOff>
    </xdr:from>
    <xdr:to>
      <xdr:col>22</xdr:col>
      <xdr:colOff>114300</xdr:colOff>
      <xdr:row>18</xdr:row>
      <xdr:rowOff>70498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90262"/>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56537</xdr:rowOff>
    </xdr:from>
    <xdr:to>
      <xdr:col>18</xdr:col>
      <xdr:colOff>177800</xdr:colOff>
      <xdr:row>18</xdr:row>
      <xdr:rowOff>81552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0262"/>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166345</xdr:rowOff>
    </xdr:from>
    <xdr:to>
      <xdr:col>29</xdr:col>
      <xdr:colOff>177800</xdr:colOff>
      <xdr:row>18</xdr:row>
      <xdr:rowOff>96495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138422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5916</xdr:rowOff>
    </xdr:from>
    <xdr:to>
      <xdr:col>26</xdr:col>
      <xdr:colOff>101600</xdr:colOff>
      <xdr:row>18</xdr:row>
      <xdr:rowOff>107516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92293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6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19698</xdr:rowOff>
    </xdr:from>
    <xdr:to>
      <xdr:col>22</xdr:col>
      <xdr:colOff>165100</xdr:colOff>
      <xdr:row>18</xdr:row>
      <xdr:rowOff>121298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106075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5737</xdr:rowOff>
    </xdr:from>
    <xdr:to>
      <xdr:col>19</xdr:col>
      <xdr:colOff>38100</xdr:colOff>
      <xdr:row>18</xdr:row>
      <xdr:rowOff>107337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92114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30752</xdr:rowOff>
    </xdr:from>
    <xdr:to>
      <xdr:col>15</xdr:col>
      <xdr:colOff>101600</xdr:colOff>
      <xdr:row>18</xdr:row>
      <xdr:rowOff>132352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165535</xdr:rowOff>
    </xdr:from>
    <xdr:to>
      <xdr:col>29</xdr:col>
      <xdr:colOff>127000</xdr:colOff>
      <xdr:row>34</xdr:row>
      <xdr:rowOff>295739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432985"/>
          <a:ext cx="647700" cy="130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295739</xdr:rowOff>
    </xdr:from>
    <xdr:to>
      <xdr:col>26</xdr:col>
      <xdr:colOff>50800</xdr:colOff>
      <xdr:row>35</xdr:row>
      <xdr:rowOff>2478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63189"/>
          <a:ext cx="698500" cy="4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2478</xdr:rowOff>
    </xdr:from>
    <xdr:to>
      <xdr:col>22</xdr:col>
      <xdr:colOff>114300</xdr:colOff>
      <xdr:row>35</xdr:row>
      <xdr:rowOff>57081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12828"/>
          <a:ext cx="698500" cy="54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57081</xdr:rowOff>
    </xdr:from>
    <xdr:to>
      <xdr:col>18</xdr:col>
      <xdr:colOff>177800</xdr:colOff>
      <xdr:row>35</xdr:row>
      <xdr:rowOff>162302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67431"/>
          <a:ext cx="698500" cy="105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114735</xdr:rowOff>
    </xdr:from>
    <xdr:to>
      <xdr:col>29</xdr:col>
      <xdr:colOff>177800</xdr:colOff>
      <xdr:row>34</xdr:row>
      <xdr:rowOff>216335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82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302712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2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244939</xdr:rowOff>
    </xdr:from>
    <xdr:to>
      <xdr:col>26</xdr:col>
      <xdr:colOff>101600</xdr:colOff>
      <xdr:row>35</xdr:row>
      <xdr:rowOff>3639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12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13816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81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294578</xdr:rowOff>
    </xdr:from>
    <xdr:to>
      <xdr:col>22</xdr:col>
      <xdr:colOff>165100</xdr:colOff>
      <xdr:row>35</xdr:row>
      <xdr:rowOff>53278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6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63455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3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6281</xdr:rowOff>
    </xdr:from>
    <xdr:to>
      <xdr:col>19</xdr:col>
      <xdr:colOff>38100</xdr:colOff>
      <xdr:row>35</xdr:row>
      <xdr:rowOff>107881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1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118058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8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111502</xdr:rowOff>
    </xdr:from>
    <xdr:to>
      <xdr:col>15</xdr:col>
      <xdr:colOff>101600</xdr:colOff>
      <xdr:row>35</xdr:row>
      <xdr:rowOff>213102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2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223279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9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28,288
28,185
216.75
14,417,615
14,204,171
145,700
6,951,555
13,859,525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147113</xdr:rowOff>
    </xdr:from>
    <xdr:to>
      <xdr:col>24</xdr:col>
      <xdr:colOff>63500</xdr:colOff>
      <xdr:row>36</xdr:row>
      <xdr:rowOff>153922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19313"/>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147113</xdr:rowOff>
    </xdr:from>
    <xdr:to>
      <xdr:col>19</xdr:col>
      <xdr:colOff>177800</xdr:colOff>
      <xdr:row>36</xdr:row>
      <xdr:rowOff>163393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19313"/>
          <a:ext cx="8890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159703</xdr:rowOff>
    </xdr:from>
    <xdr:to>
      <xdr:col>15</xdr:col>
      <xdr:colOff>50800</xdr:colOff>
      <xdr:row>36</xdr:row>
      <xdr:rowOff>163393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31903"/>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159703</xdr:rowOff>
    </xdr:from>
    <xdr:to>
      <xdr:col>10</xdr:col>
      <xdr:colOff>114300</xdr:colOff>
      <xdr:row>37</xdr:row>
      <xdr:rowOff>2311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31903"/>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103122</xdr:rowOff>
    </xdr:from>
    <xdr:to>
      <xdr:col>24</xdr:col>
      <xdr:colOff>114300</xdr:colOff>
      <xdr:row>37</xdr:row>
      <xdr:rowOff>33272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81549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96313</xdr:rowOff>
    </xdr:from>
    <xdr:to>
      <xdr:col>20</xdr:col>
      <xdr:colOff>38100</xdr:colOff>
      <xdr:row>37</xdr:row>
      <xdr:rowOff>26463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17590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112593</xdr:rowOff>
    </xdr:from>
    <xdr:to>
      <xdr:col>15</xdr:col>
      <xdr:colOff>101600</xdr:colOff>
      <xdr:row>37</xdr:row>
      <xdr:rowOff>42743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33870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108903</xdr:rowOff>
    </xdr:from>
    <xdr:to>
      <xdr:col>10</xdr:col>
      <xdr:colOff>165100</xdr:colOff>
      <xdr:row>37</xdr:row>
      <xdr:rowOff>39053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30180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122961</xdr:rowOff>
    </xdr:from>
    <xdr:to>
      <xdr:col>6</xdr:col>
      <xdr:colOff>38100</xdr:colOff>
      <xdr:row>37</xdr:row>
      <xdr:rowOff>53111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44238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83664</xdr:rowOff>
    </xdr:from>
    <xdr:to>
      <xdr:col>24</xdr:col>
      <xdr:colOff>63500</xdr:colOff>
      <xdr:row>58</xdr:row>
      <xdr:rowOff>88967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27764"/>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88967</xdr:rowOff>
    </xdr:from>
    <xdr:to>
      <xdr:col>19</xdr:col>
      <xdr:colOff>177800</xdr:colOff>
      <xdr:row>58</xdr:row>
      <xdr:rowOff>89522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33067"/>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89522</xdr:rowOff>
    </xdr:from>
    <xdr:to>
      <xdr:col>15</xdr:col>
      <xdr:colOff>50800</xdr:colOff>
      <xdr:row>58</xdr:row>
      <xdr:rowOff>89657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3622"/>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89657</xdr:rowOff>
    </xdr:from>
    <xdr:to>
      <xdr:col>10</xdr:col>
      <xdr:colOff>114300</xdr:colOff>
      <xdr:row>58</xdr:row>
      <xdr:rowOff>110135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33757"/>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38167</xdr:rowOff>
    </xdr:from>
    <xdr:to>
      <xdr:col>20</xdr:col>
      <xdr:colOff>38100</xdr:colOff>
      <xdr:row>58</xdr:row>
      <xdr:rowOff>139767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130894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38722</xdr:rowOff>
    </xdr:from>
    <xdr:to>
      <xdr:col>15</xdr:col>
      <xdr:colOff>101600</xdr:colOff>
      <xdr:row>58</xdr:row>
      <xdr:rowOff>140322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131449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38857</xdr:rowOff>
    </xdr:from>
    <xdr:to>
      <xdr:col>10</xdr:col>
      <xdr:colOff>165100</xdr:colOff>
      <xdr:row>58</xdr:row>
      <xdr:rowOff>140457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156984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59335</xdr:rowOff>
    </xdr:from>
    <xdr:to>
      <xdr:col>6</xdr:col>
      <xdr:colOff>38100</xdr:colOff>
      <xdr:row>58</xdr:row>
      <xdr:rowOff>160935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152062</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55804</xdr:rowOff>
    </xdr:from>
    <xdr:to>
      <xdr:col>24</xdr:col>
      <xdr:colOff>63500</xdr:colOff>
      <xdr:row>74</xdr:row>
      <xdr:rowOff>155702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2743104"/>
          <a:ext cx="8382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55804</xdr:rowOff>
    </xdr:from>
    <xdr:to>
      <xdr:col>19</xdr:col>
      <xdr:colOff>177800</xdr:colOff>
      <xdr:row>75</xdr:row>
      <xdr:rowOff>105487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2743104"/>
          <a:ext cx="889000" cy="2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70206</xdr:rowOff>
    </xdr:from>
    <xdr:to>
      <xdr:col>15</xdr:col>
      <xdr:colOff>50800</xdr:colOff>
      <xdr:row>75</xdr:row>
      <xdr:rowOff>105487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2928956"/>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70206</xdr:rowOff>
    </xdr:from>
    <xdr:to>
      <xdr:col>10</xdr:col>
      <xdr:colOff>114300</xdr:colOff>
      <xdr:row>77</xdr:row>
      <xdr:rowOff>23343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928956"/>
          <a:ext cx="8890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104902</xdr:rowOff>
    </xdr:from>
    <xdr:to>
      <xdr:col>24</xdr:col>
      <xdr:colOff>114300</xdr:colOff>
      <xdr:row>75</xdr:row>
      <xdr:rowOff>35052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127779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64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5004</xdr:rowOff>
    </xdr:from>
    <xdr:to>
      <xdr:col>20</xdr:col>
      <xdr:colOff>38100</xdr:colOff>
      <xdr:row>74</xdr:row>
      <xdr:rowOff>106604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6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123131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4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54687</xdr:rowOff>
    </xdr:from>
    <xdr:to>
      <xdr:col>15</xdr:col>
      <xdr:colOff>101600</xdr:colOff>
      <xdr:row>75</xdr:row>
      <xdr:rowOff>156287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9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268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19406</xdr:rowOff>
    </xdr:from>
    <xdr:to>
      <xdr:col>10</xdr:col>
      <xdr:colOff>165100</xdr:colOff>
      <xdr:row>75</xdr:row>
      <xdr:rowOff>121006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8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137533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265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143993</xdr:rowOff>
    </xdr:from>
    <xdr:to>
      <xdr:col>6</xdr:col>
      <xdr:colOff>38100</xdr:colOff>
      <xdr:row>77</xdr:row>
      <xdr:rowOff>74143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1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90670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294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36925</xdr:rowOff>
    </xdr:from>
    <xdr:to>
      <xdr:col>24</xdr:col>
      <xdr:colOff>63500</xdr:colOff>
      <xdr:row>94</xdr:row>
      <xdr:rowOff>101639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153225"/>
          <a:ext cx="838200" cy="6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48240</xdr:rowOff>
    </xdr:from>
    <xdr:to>
      <xdr:col>19</xdr:col>
      <xdr:colOff>177800</xdr:colOff>
      <xdr:row>94</xdr:row>
      <xdr:rowOff>101639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164540"/>
          <a:ext cx="889000" cy="5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48240</xdr:rowOff>
    </xdr:from>
    <xdr:to>
      <xdr:col>15</xdr:col>
      <xdr:colOff>50800</xdr:colOff>
      <xdr:row>95</xdr:row>
      <xdr:rowOff>62719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164540"/>
          <a:ext cx="889000" cy="18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62719</xdr:rowOff>
    </xdr:from>
    <xdr:to>
      <xdr:col>10</xdr:col>
      <xdr:colOff>114300</xdr:colOff>
      <xdr:row>95</xdr:row>
      <xdr:rowOff>131260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50469"/>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157575</xdr:rowOff>
    </xdr:from>
    <xdr:to>
      <xdr:col>24</xdr:col>
      <xdr:colOff>114300</xdr:colOff>
      <xdr:row>94</xdr:row>
      <xdr:rowOff>87725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9002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50839</xdr:rowOff>
    </xdr:from>
    <xdr:to>
      <xdr:col>20</xdr:col>
      <xdr:colOff>38100</xdr:colOff>
      <xdr:row>94</xdr:row>
      <xdr:rowOff>152439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168966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9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168890</xdr:rowOff>
    </xdr:from>
    <xdr:to>
      <xdr:col>15</xdr:col>
      <xdr:colOff>101600</xdr:colOff>
      <xdr:row>94</xdr:row>
      <xdr:rowOff>99040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115567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8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11919</xdr:rowOff>
    </xdr:from>
    <xdr:to>
      <xdr:col>10</xdr:col>
      <xdr:colOff>165100</xdr:colOff>
      <xdr:row>95</xdr:row>
      <xdr:rowOff>113519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130046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07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80460</xdr:rowOff>
    </xdr:from>
    <xdr:to>
      <xdr:col>6</xdr:col>
      <xdr:colOff>38100</xdr:colOff>
      <xdr:row>96</xdr:row>
      <xdr:rowOff>10610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27137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73972</xdr:rowOff>
    </xdr:from>
    <xdr:to>
      <xdr:col>55</xdr:col>
      <xdr:colOff>0</xdr:colOff>
      <xdr:row>36</xdr:row>
      <xdr:rowOff>102743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46172"/>
          <a:ext cx="8382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73972</xdr:rowOff>
    </xdr:from>
    <xdr:to>
      <xdr:col>50</xdr:col>
      <xdr:colOff>114300</xdr:colOff>
      <xdr:row>36</xdr:row>
      <xdr:rowOff>103331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46172"/>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103331</xdr:rowOff>
    </xdr:from>
    <xdr:to>
      <xdr:col>45</xdr:col>
      <xdr:colOff>177800</xdr:colOff>
      <xdr:row>36</xdr:row>
      <xdr:rowOff>120454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75531"/>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120454</xdr:rowOff>
    </xdr:from>
    <xdr:to>
      <xdr:col>41</xdr:col>
      <xdr:colOff>50800</xdr:colOff>
      <xdr:row>36</xdr:row>
      <xdr:rowOff>163475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92654"/>
          <a:ext cx="889000" cy="4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51943</xdr:rowOff>
    </xdr:from>
    <xdr:to>
      <xdr:col>55</xdr:col>
      <xdr:colOff>50800</xdr:colOff>
      <xdr:row>36</xdr:row>
      <xdr:rowOff>153543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74820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23172</xdr:rowOff>
    </xdr:from>
    <xdr:to>
      <xdr:col>50</xdr:col>
      <xdr:colOff>165100</xdr:colOff>
      <xdr:row>36</xdr:row>
      <xdr:rowOff>124772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141299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52531</xdr:rowOff>
    </xdr:from>
    <xdr:to>
      <xdr:col>46</xdr:col>
      <xdr:colOff>38100</xdr:colOff>
      <xdr:row>36</xdr:row>
      <xdr:rowOff>154131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170658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9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69654</xdr:rowOff>
    </xdr:from>
    <xdr:to>
      <xdr:col>41</xdr:col>
      <xdr:colOff>101600</xdr:colOff>
      <xdr:row>36</xdr:row>
      <xdr:rowOff>171254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16331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0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112675</xdr:rowOff>
    </xdr:from>
    <xdr:to>
      <xdr:col>36</xdr:col>
      <xdr:colOff>165100</xdr:colOff>
      <xdr:row>37</xdr:row>
      <xdr:rowOff>42825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59352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115872</xdr:rowOff>
    </xdr:from>
    <xdr:to>
      <xdr:col>55</xdr:col>
      <xdr:colOff>0</xdr:colOff>
      <xdr:row>54</xdr:row>
      <xdr:rowOff>74831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031272"/>
          <a:ext cx="838200" cy="30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74831</xdr:rowOff>
    </xdr:from>
    <xdr:to>
      <xdr:col>50</xdr:col>
      <xdr:colOff>114300</xdr:colOff>
      <xdr:row>55</xdr:row>
      <xdr:rowOff>53358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333131"/>
          <a:ext cx="889000" cy="1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53267</xdr:rowOff>
    </xdr:from>
    <xdr:to>
      <xdr:col>45</xdr:col>
      <xdr:colOff>177800</xdr:colOff>
      <xdr:row>55</xdr:row>
      <xdr:rowOff>53358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48301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2921</xdr:rowOff>
    </xdr:from>
    <xdr:to>
      <xdr:col>41</xdr:col>
      <xdr:colOff>50800</xdr:colOff>
      <xdr:row>55</xdr:row>
      <xdr:rowOff>53267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432671"/>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65072</xdr:rowOff>
    </xdr:from>
    <xdr:to>
      <xdr:col>55</xdr:col>
      <xdr:colOff>50800</xdr:colOff>
      <xdr:row>52</xdr:row>
      <xdr:rowOff>166672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9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87949</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8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24031</xdr:rowOff>
    </xdr:from>
    <xdr:to>
      <xdr:col>50</xdr:col>
      <xdr:colOff>165100</xdr:colOff>
      <xdr:row>54</xdr:row>
      <xdr:rowOff>125631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2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142158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05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2558</xdr:rowOff>
    </xdr:from>
    <xdr:to>
      <xdr:col>46</xdr:col>
      <xdr:colOff>38100</xdr:colOff>
      <xdr:row>55</xdr:row>
      <xdr:rowOff>104158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3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120685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2467</xdr:rowOff>
    </xdr:from>
    <xdr:to>
      <xdr:col>41</xdr:col>
      <xdr:colOff>101600</xdr:colOff>
      <xdr:row>55</xdr:row>
      <xdr:rowOff>104067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120594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0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123571</xdr:rowOff>
    </xdr:from>
    <xdr:to>
      <xdr:col>36</xdr:col>
      <xdr:colOff>165100</xdr:colOff>
      <xdr:row>55</xdr:row>
      <xdr:rowOff>53721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70248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26129</xdr:rowOff>
    </xdr:from>
    <xdr:to>
      <xdr:col>55</xdr:col>
      <xdr:colOff>0</xdr:colOff>
      <xdr:row>76</xdr:row>
      <xdr:rowOff>63043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541979"/>
          <a:ext cx="838200" cy="55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63043</xdr:rowOff>
    </xdr:from>
    <xdr:to>
      <xdr:col>50</xdr:col>
      <xdr:colOff>114300</xdr:colOff>
      <xdr:row>78</xdr:row>
      <xdr:rowOff>46355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093243"/>
          <a:ext cx="889000" cy="3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46355</xdr:rowOff>
    </xdr:from>
    <xdr:to>
      <xdr:col>45</xdr:col>
      <xdr:colOff>177800</xdr:colOff>
      <xdr:row>78</xdr:row>
      <xdr:rowOff>147157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19455"/>
          <a:ext cx="889000" cy="10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8549</xdr:rowOff>
    </xdr:from>
    <xdr:to>
      <xdr:col>41</xdr:col>
      <xdr:colOff>50800</xdr:colOff>
      <xdr:row>78</xdr:row>
      <xdr:rowOff>147157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867299"/>
          <a:ext cx="889000" cy="6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146779</xdr:rowOff>
    </xdr:from>
    <xdr:to>
      <xdr:col>55</xdr:col>
      <xdr:colOff>50800</xdr:colOff>
      <xdr:row>73</xdr:row>
      <xdr:rowOff>76929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4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169656</xdr:rowOff>
    </xdr:from>
    <xdr:ext cx="599010"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34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12243</xdr:rowOff>
    </xdr:from>
    <xdr:to>
      <xdr:col>50</xdr:col>
      <xdr:colOff>165100</xdr:colOff>
      <xdr:row>76</xdr:row>
      <xdr:rowOff>113843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130370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1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167005</xdr:rowOff>
    </xdr:from>
    <xdr:to>
      <xdr:col>46</xdr:col>
      <xdr:colOff>38100</xdr:colOff>
      <xdr:row>78</xdr:row>
      <xdr:rowOff>97155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113682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1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96357</xdr:rowOff>
    </xdr:from>
    <xdr:to>
      <xdr:col>41</xdr:col>
      <xdr:colOff>101600</xdr:colOff>
      <xdr:row>79</xdr:row>
      <xdr:rowOff>26507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17634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5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129199</xdr:rowOff>
    </xdr:from>
    <xdr:to>
      <xdr:col>36</xdr:col>
      <xdr:colOff>165100</xdr:colOff>
      <xdr:row>75</xdr:row>
      <xdr:rowOff>59349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8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75876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5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23737</xdr:rowOff>
    </xdr:from>
    <xdr:to>
      <xdr:col>55</xdr:col>
      <xdr:colOff>0</xdr:colOff>
      <xdr:row>96</xdr:row>
      <xdr:rowOff>34404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311487"/>
          <a:ext cx="838200" cy="18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135637</xdr:rowOff>
    </xdr:from>
    <xdr:to>
      <xdr:col>50</xdr:col>
      <xdr:colOff>114300</xdr:colOff>
      <xdr:row>95</xdr:row>
      <xdr:rowOff>23737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251937"/>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64173</xdr:rowOff>
    </xdr:from>
    <xdr:to>
      <xdr:col>45</xdr:col>
      <xdr:colOff>177800</xdr:colOff>
      <xdr:row>94</xdr:row>
      <xdr:rowOff>135637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180473"/>
          <a:ext cx="889000" cy="7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64173</xdr:rowOff>
    </xdr:from>
    <xdr:to>
      <xdr:col>41</xdr:col>
      <xdr:colOff>50800</xdr:colOff>
      <xdr:row>98</xdr:row>
      <xdr:rowOff>67780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180473"/>
          <a:ext cx="889000" cy="6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155054</xdr:rowOff>
    </xdr:from>
    <xdr:to>
      <xdr:col>55</xdr:col>
      <xdr:colOff>50800</xdr:colOff>
      <xdr:row>96</xdr:row>
      <xdr:rowOff>85204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6481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2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144387</xdr:rowOff>
    </xdr:from>
    <xdr:to>
      <xdr:col>50</xdr:col>
      <xdr:colOff>165100</xdr:colOff>
      <xdr:row>95</xdr:row>
      <xdr:rowOff>74537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2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91064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84837</xdr:rowOff>
    </xdr:from>
    <xdr:to>
      <xdr:col>46</xdr:col>
      <xdr:colOff>38100</xdr:colOff>
      <xdr:row>95</xdr:row>
      <xdr:rowOff>14987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2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31514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9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13373</xdr:rowOff>
    </xdr:from>
    <xdr:to>
      <xdr:col>41</xdr:col>
      <xdr:colOff>101600</xdr:colOff>
      <xdr:row>94</xdr:row>
      <xdr:rowOff>114973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1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131500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9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16980</xdr:rowOff>
    </xdr:from>
    <xdr:to>
      <xdr:col>36</xdr:col>
      <xdr:colOff>165100</xdr:colOff>
      <xdr:row>98</xdr:row>
      <xdr:rowOff>118580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109707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42911</xdr:rowOff>
    </xdr:from>
    <xdr:to>
      <xdr:col>85</xdr:col>
      <xdr:colOff>127000</xdr:colOff>
      <xdr:row>39</xdr:row>
      <xdr:rowOff>44424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29461"/>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28219</xdr:rowOff>
    </xdr:from>
    <xdr:to>
      <xdr:col>81</xdr:col>
      <xdr:colOff>50800</xdr:colOff>
      <xdr:row>39</xdr:row>
      <xdr:rowOff>42911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14769"/>
          <a:ext cx="8890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28219</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71476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41836</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28386"/>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165074</xdr:rowOff>
    </xdr:from>
    <xdr:to>
      <xdr:col>85</xdr:col>
      <xdr:colOff>177800</xdr:colOff>
      <xdr:row>39</xdr:row>
      <xdr:rowOff>95224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137836</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163561</xdr:rowOff>
    </xdr:from>
    <xdr:to>
      <xdr:col>81</xdr:col>
      <xdr:colOff>101600</xdr:colOff>
      <xdr:row>39</xdr:row>
      <xdr:rowOff>93711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84838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77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148869</xdr:rowOff>
    </xdr:from>
    <xdr:to>
      <xdr:col>76</xdr:col>
      <xdr:colOff>165100</xdr:colOff>
      <xdr:row>39</xdr:row>
      <xdr:rowOff>79019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95546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4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162486</xdr:rowOff>
    </xdr:from>
    <xdr:to>
      <xdr:col>67</xdr:col>
      <xdr:colOff>101600</xdr:colOff>
      <xdr:row>39</xdr:row>
      <xdr:rowOff>92636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83763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7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22416</xdr:rowOff>
    </xdr:from>
    <xdr:to>
      <xdr:col>85</xdr:col>
      <xdr:colOff>127000</xdr:colOff>
      <xdr:row>76</xdr:row>
      <xdr:rowOff>90590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52616"/>
          <a:ext cx="838200" cy="6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90590</xdr:rowOff>
    </xdr:from>
    <xdr:to>
      <xdr:col>81</xdr:col>
      <xdr:colOff>50800</xdr:colOff>
      <xdr:row>76</xdr:row>
      <xdr:rowOff>95745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20790"/>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93180</xdr:rowOff>
    </xdr:from>
    <xdr:to>
      <xdr:col>76</xdr:col>
      <xdr:colOff>114300</xdr:colOff>
      <xdr:row>76</xdr:row>
      <xdr:rowOff>95745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23380"/>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93180</xdr:rowOff>
    </xdr:from>
    <xdr:to>
      <xdr:col>71</xdr:col>
      <xdr:colOff>177800</xdr:colOff>
      <xdr:row>76</xdr:row>
      <xdr:rowOff>103543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23380"/>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143066</xdr:rowOff>
    </xdr:from>
    <xdr:to>
      <xdr:col>85</xdr:col>
      <xdr:colOff>177800</xdr:colOff>
      <xdr:row>76</xdr:row>
      <xdr:rowOff>73216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165943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39790</xdr:rowOff>
    </xdr:from>
    <xdr:to>
      <xdr:col>81</xdr:col>
      <xdr:colOff>101600</xdr:colOff>
      <xdr:row>76</xdr:row>
      <xdr:rowOff>141390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157916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8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44945</xdr:rowOff>
    </xdr:from>
    <xdr:to>
      <xdr:col>76</xdr:col>
      <xdr:colOff>165100</xdr:colOff>
      <xdr:row>76</xdr:row>
      <xdr:rowOff>146545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163072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42380</xdr:rowOff>
    </xdr:from>
    <xdr:to>
      <xdr:col>72</xdr:col>
      <xdr:colOff>38100</xdr:colOff>
      <xdr:row>76</xdr:row>
      <xdr:rowOff>143980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160507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52743</xdr:rowOff>
    </xdr:from>
    <xdr:to>
      <xdr:col>67</xdr:col>
      <xdr:colOff>101600</xdr:colOff>
      <xdr:row>76</xdr:row>
      <xdr:rowOff>154343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170870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85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35047</xdr:rowOff>
    </xdr:from>
    <xdr:to>
      <xdr:col>85</xdr:col>
      <xdr:colOff>127000</xdr:colOff>
      <xdr:row>99</xdr:row>
      <xdr:rowOff>37799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7008597"/>
          <a:ext cx="8382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34382</xdr:rowOff>
    </xdr:from>
    <xdr:to>
      <xdr:col>81</xdr:col>
      <xdr:colOff>50800</xdr:colOff>
      <xdr:row>99</xdr:row>
      <xdr:rowOff>35047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7007932"/>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34382</xdr:rowOff>
    </xdr:from>
    <xdr:to>
      <xdr:col>76</xdr:col>
      <xdr:colOff>114300</xdr:colOff>
      <xdr:row>99</xdr:row>
      <xdr:rowOff>34984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07932"/>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34984</xdr:rowOff>
    </xdr:from>
    <xdr:to>
      <xdr:col>71</xdr:col>
      <xdr:colOff>177800</xdr:colOff>
      <xdr:row>99</xdr:row>
      <xdr:rowOff>35781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08534"/>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158449</xdr:rowOff>
    </xdr:from>
    <xdr:to>
      <xdr:col>85</xdr:col>
      <xdr:colOff>177800</xdr:colOff>
      <xdr:row>99</xdr:row>
      <xdr:rowOff>88599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155697</xdr:rowOff>
    </xdr:from>
    <xdr:to>
      <xdr:col>81</xdr:col>
      <xdr:colOff>101600</xdr:colOff>
      <xdr:row>99</xdr:row>
      <xdr:rowOff>85847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76974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5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155032</xdr:rowOff>
    </xdr:from>
    <xdr:to>
      <xdr:col>76</xdr:col>
      <xdr:colOff>165100</xdr:colOff>
      <xdr:row>99</xdr:row>
      <xdr:rowOff>85182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76309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155634</xdr:rowOff>
    </xdr:from>
    <xdr:to>
      <xdr:col>72</xdr:col>
      <xdr:colOff>38100</xdr:colOff>
      <xdr:row>99</xdr:row>
      <xdr:rowOff>85784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76911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5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156431</xdr:rowOff>
    </xdr:from>
    <xdr:to>
      <xdr:col>67</xdr:col>
      <xdr:colOff>101600</xdr:colOff>
      <xdr:row>99</xdr:row>
      <xdr:rowOff>86581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77708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5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16850</xdr:rowOff>
    </xdr:from>
    <xdr:to>
      <xdr:col>116</xdr:col>
      <xdr:colOff>63500</xdr:colOff>
      <xdr:row>58</xdr:row>
      <xdr:rowOff>18039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960950"/>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18039</xdr:rowOff>
    </xdr:from>
    <xdr:to>
      <xdr:col>111</xdr:col>
      <xdr:colOff>177800</xdr:colOff>
      <xdr:row>58</xdr:row>
      <xdr:rowOff>18085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96213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18085</xdr:rowOff>
    </xdr:from>
    <xdr:to>
      <xdr:col>107</xdr:col>
      <xdr:colOff>50800</xdr:colOff>
      <xdr:row>58</xdr:row>
      <xdr:rowOff>18131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9621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18131</xdr:rowOff>
    </xdr:from>
    <xdr:to>
      <xdr:col>102</xdr:col>
      <xdr:colOff>114300</xdr:colOff>
      <xdr:row>58</xdr:row>
      <xdr:rowOff>18999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96223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137500</xdr:rowOff>
    </xdr:from>
    <xdr:to>
      <xdr:col>116</xdr:col>
      <xdr:colOff>114300</xdr:colOff>
      <xdr:row>58</xdr:row>
      <xdr:rowOff>67650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96877</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6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138689</xdr:rowOff>
    </xdr:from>
    <xdr:to>
      <xdr:col>112</xdr:col>
      <xdr:colOff>38100</xdr:colOff>
      <xdr:row>58</xdr:row>
      <xdr:rowOff>68839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85366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68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138735</xdr:rowOff>
    </xdr:from>
    <xdr:to>
      <xdr:col>107</xdr:col>
      <xdr:colOff>101600</xdr:colOff>
      <xdr:row>58</xdr:row>
      <xdr:rowOff>68885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85412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68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138781</xdr:rowOff>
    </xdr:from>
    <xdr:to>
      <xdr:col>102</xdr:col>
      <xdr:colOff>165100</xdr:colOff>
      <xdr:row>58</xdr:row>
      <xdr:rowOff>68931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85458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68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139649</xdr:rowOff>
    </xdr:from>
    <xdr:to>
      <xdr:col>98</xdr:col>
      <xdr:colOff>38100</xdr:colOff>
      <xdr:row>58</xdr:row>
      <xdr:rowOff>69799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86326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68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51102</xdr:rowOff>
    </xdr:from>
    <xdr:to>
      <xdr:col>116</xdr:col>
      <xdr:colOff>63500</xdr:colOff>
      <xdr:row>72</xdr:row>
      <xdr:rowOff>53060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395502"/>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53060</xdr:rowOff>
    </xdr:from>
    <xdr:to>
      <xdr:col>111</xdr:col>
      <xdr:colOff>177800</xdr:colOff>
      <xdr:row>72</xdr:row>
      <xdr:rowOff>89833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397460"/>
          <a:ext cx="8890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89833</xdr:rowOff>
    </xdr:from>
    <xdr:to>
      <xdr:col>107</xdr:col>
      <xdr:colOff>50800</xdr:colOff>
      <xdr:row>72</xdr:row>
      <xdr:rowOff>144207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434233"/>
          <a:ext cx="889000" cy="5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144207</xdr:rowOff>
    </xdr:from>
    <xdr:to>
      <xdr:col>102</xdr:col>
      <xdr:colOff>114300</xdr:colOff>
      <xdr:row>73</xdr:row>
      <xdr:rowOff>45419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88607"/>
          <a:ext cx="8890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302</xdr:rowOff>
    </xdr:from>
    <xdr:to>
      <xdr:col>116</xdr:col>
      <xdr:colOff>114300</xdr:colOff>
      <xdr:row>72</xdr:row>
      <xdr:rowOff>101902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23179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1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2260</xdr:rowOff>
    </xdr:from>
    <xdr:to>
      <xdr:col>112</xdr:col>
      <xdr:colOff>38100</xdr:colOff>
      <xdr:row>72</xdr:row>
      <xdr:rowOff>103860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120387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39033</xdr:rowOff>
    </xdr:from>
    <xdr:to>
      <xdr:col>107</xdr:col>
      <xdr:colOff>101600</xdr:colOff>
      <xdr:row>72</xdr:row>
      <xdr:rowOff>140633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157160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15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93407</xdr:rowOff>
    </xdr:from>
    <xdr:to>
      <xdr:col>102</xdr:col>
      <xdr:colOff>165100</xdr:colOff>
      <xdr:row>73</xdr:row>
      <xdr:rowOff>23557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4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40084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2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166069</xdr:rowOff>
    </xdr:from>
    <xdr:to>
      <xdr:col>98</xdr:col>
      <xdr:colOff>38100</xdr:colOff>
      <xdr:row>73</xdr:row>
      <xdr:rowOff>96219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1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112746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大型事業の実施により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の普通建設事業費が高くなっており、今後も同様の傾向が続く見込み。町民サービスを低下することなく財政運営を継続できるように努めているものの、施設の老朽化による維持補修費の増加や扶助費・繰出金も増加しており厳しい状況となっている。今後は公債費が増加する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北海道七飯町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28,288
28,185
216.75
14,417,615
14,204,171
145,700
6,951,555
13,859,525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151130</xdr:rowOff>
    </xdr:from>
    <xdr:to>
      <xdr:col>24</xdr:col>
      <xdr:colOff>63500</xdr:colOff>
      <xdr:row>33</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75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31877</xdr:rowOff>
    </xdr:from>
    <xdr:to>
      <xdr:col>19</xdr:col>
      <xdr:colOff>177800</xdr:colOff>
      <xdr:row>33</xdr:row>
      <xdr:rowOff>34544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8972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33782</xdr:rowOff>
    </xdr:from>
    <xdr:to>
      <xdr:col>15</xdr:col>
      <xdr:colOff>50800</xdr:colOff>
      <xdr:row>33</xdr:row>
      <xdr:rowOff>31877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20182"/>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33782</xdr:rowOff>
    </xdr:from>
    <xdr:to>
      <xdr:col>10</xdr:col>
      <xdr:colOff>114300</xdr:colOff>
      <xdr:row>33</xdr:row>
      <xdr:rowOff>130937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20182"/>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100330</xdr:rowOff>
    </xdr:from>
    <xdr:to>
      <xdr:col>24</xdr:col>
      <xdr:colOff>114300</xdr:colOff>
      <xdr:row>33</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123207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155194</xdr:rowOff>
    </xdr:from>
    <xdr:to>
      <xdr:col>20</xdr:col>
      <xdr:colOff>38100</xdr:colOff>
      <xdr:row>33</xdr:row>
      <xdr:rowOff>85344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101871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152527</xdr:rowOff>
    </xdr:from>
    <xdr:to>
      <xdr:col>15</xdr:col>
      <xdr:colOff>101600</xdr:colOff>
      <xdr:row>33</xdr:row>
      <xdr:rowOff>82677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99204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154432</xdr:rowOff>
    </xdr:from>
    <xdr:to>
      <xdr:col>10</xdr:col>
      <xdr:colOff>165100</xdr:colOff>
      <xdr:row>32</xdr:row>
      <xdr:rowOff>84582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101109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80137</xdr:rowOff>
    </xdr:from>
    <xdr:to>
      <xdr:col>6</xdr:col>
      <xdr:colOff>38100</xdr:colOff>
      <xdr:row>34</xdr:row>
      <xdr:rowOff>10287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26814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165215</xdr:rowOff>
    </xdr:from>
    <xdr:to>
      <xdr:col>24</xdr:col>
      <xdr:colOff>63500</xdr:colOff>
      <xdr:row>58</xdr:row>
      <xdr:rowOff>167270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109315"/>
          <a:ext cx="8382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165215</xdr:rowOff>
    </xdr:from>
    <xdr:to>
      <xdr:col>19</xdr:col>
      <xdr:colOff>177800</xdr:colOff>
      <xdr:row>58</xdr:row>
      <xdr:rowOff>167887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109315"/>
          <a:ext cx="8890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166015</xdr:rowOff>
    </xdr:from>
    <xdr:to>
      <xdr:col>15</xdr:col>
      <xdr:colOff>50800</xdr:colOff>
      <xdr:row>58</xdr:row>
      <xdr:rowOff>167887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10115"/>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166015</xdr:rowOff>
    </xdr:from>
    <xdr:to>
      <xdr:col>10</xdr:col>
      <xdr:colOff>114300</xdr:colOff>
      <xdr:row>59</xdr:row>
      <xdr:rowOff>567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10115"/>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116470</xdr:rowOff>
    </xdr:from>
    <xdr:to>
      <xdr:col>24</xdr:col>
      <xdr:colOff>114300</xdr:colOff>
      <xdr:row>59</xdr:row>
      <xdr:rowOff>46620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114415</xdr:rowOff>
    </xdr:from>
    <xdr:to>
      <xdr:col>20</xdr:col>
      <xdr:colOff>38100</xdr:colOff>
      <xdr:row>59</xdr:row>
      <xdr:rowOff>44565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35692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117087</xdr:rowOff>
    </xdr:from>
    <xdr:to>
      <xdr:col>15</xdr:col>
      <xdr:colOff>101600</xdr:colOff>
      <xdr:row>59</xdr:row>
      <xdr:rowOff>47237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38364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115215</xdr:rowOff>
    </xdr:from>
    <xdr:to>
      <xdr:col>10</xdr:col>
      <xdr:colOff>165100</xdr:colOff>
      <xdr:row>59</xdr:row>
      <xdr:rowOff>45365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36492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121217</xdr:rowOff>
    </xdr:from>
    <xdr:to>
      <xdr:col>6</xdr:col>
      <xdr:colOff>38100</xdr:colOff>
      <xdr:row>59</xdr:row>
      <xdr:rowOff>51367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42494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5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44526</xdr:rowOff>
    </xdr:from>
    <xdr:to>
      <xdr:col>24</xdr:col>
      <xdr:colOff>63500</xdr:colOff>
      <xdr:row>77</xdr:row>
      <xdr:rowOff>9452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74726"/>
          <a:ext cx="838200" cy="13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7928</xdr:rowOff>
    </xdr:from>
    <xdr:to>
      <xdr:col>19</xdr:col>
      <xdr:colOff>177800</xdr:colOff>
      <xdr:row>77</xdr:row>
      <xdr:rowOff>9452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095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7928</xdr:rowOff>
    </xdr:from>
    <xdr:to>
      <xdr:col>15</xdr:col>
      <xdr:colOff>50800</xdr:colOff>
      <xdr:row>77</xdr:row>
      <xdr:rowOff>120345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09578"/>
          <a:ext cx="889000" cy="11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120345</xdr:rowOff>
    </xdr:from>
    <xdr:to>
      <xdr:col>10</xdr:col>
      <xdr:colOff>114300</xdr:colOff>
      <xdr:row>77</xdr:row>
      <xdr:rowOff>152600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1995"/>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165176</xdr:rowOff>
    </xdr:from>
    <xdr:to>
      <xdr:col>24</xdr:col>
      <xdr:colOff>114300</xdr:colOff>
      <xdr:row>76</xdr:row>
      <xdr:rowOff>95326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16603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7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130102</xdr:rowOff>
    </xdr:from>
    <xdr:to>
      <xdr:col>20</xdr:col>
      <xdr:colOff>38100</xdr:colOff>
      <xdr:row>77</xdr:row>
      <xdr:rowOff>60252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76779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3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128578</xdr:rowOff>
    </xdr:from>
    <xdr:to>
      <xdr:col>15</xdr:col>
      <xdr:colOff>101600</xdr:colOff>
      <xdr:row>77</xdr:row>
      <xdr:rowOff>58728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75255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3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69545</xdr:rowOff>
    </xdr:from>
    <xdr:to>
      <xdr:col>10</xdr:col>
      <xdr:colOff>165100</xdr:colOff>
      <xdr:row>77</xdr:row>
      <xdr:rowOff>171145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4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101800</xdr:rowOff>
    </xdr:from>
    <xdr:to>
      <xdr:col>6</xdr:col>
      <xdr:colOff>38100</xdr:colOff>
      <xdr:row>78</xdr:row>
      <xdr:rowOff>31950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48477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7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101507</xdr:rowOff>
    </xdr:from>
    <xdr:to>
      <xdr:col>24</xdr:col>
      <xdr:colOff>63500</xdr:colOff>
      <xdr:row>97</xdr:row>
      <xdr:rowOff>110375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732157"/>
          <a:ext cx="838200" cy="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101507</xdr:rowOff>
    </xdr:from>
    <xdr:to>
      <xdr:col>19</xdr:col>
      <xdr:colOff>177800</xdr:colOff>
      <xdr:row>97</xdr:row>
      <xdr:rowOff>102552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32157"/>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102552</xdr:rowOff>
    </xdr:from>
    <xdr:to>
      <xdr:col>15</xdr:col>
      <xdr:colOff>50800</xdr:colOff>
      <xdr:row>97</xdr:row>
      <xdr:rowOff>138508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33202"/>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138508</xdr:rowOff>
    </xdr:from>
    <xdr:to>
      <xdr:col>10</xdr:col>
      <xdr:colOff>114300</xdr:colOff>
      <xdr:row>97</xdr:row>
      <xdr:rowOff>143619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769158"/>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59575</xdr:rowOff>
    </xdr:from>
    <xdr:to>
      <xdr:col>24</xdr:col>
      <xdr:colOff>114300</xdr:colOff>
      <xdr:row>97</xdr:row>
      <xdr:rowOff>161175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82452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50707</xdr:rowOff>
    </xdr:from>
    <xdr:to>
      <xdr:col>20</xdr:col>
      <xdr:colOff>38100</xdr:colOff>
      <xdr:row>97</xdr:row>
      <xdr:rowOff>152307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168834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4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51752</xdr:rowOff>
    </xdr:from>
    <xdr:to>
      <xdr:col>15</xdr:col>
      <xdr:colOff>101600</xdr:colOff>
      <xdr:row>97</xdr:row>
      <xdr:rowOff>153352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169879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4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87708</xdr:rowOff>
    </xdr:from>
    <xdr:to>
      <xdr:col>10</xdr:col>
      <xdr:colOff>165100</xdr:colOff>
      <xdr:row>98</xdr:row>
      <xdr:rowOff>17858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34385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4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92819</xdr:rowOff>
    </xdr:from>
    <xdr:to>
      <xdr:col>6</xdr:col>
      <xdr:colOff>38100</xdr:colOff>
      <xdr:row>98</xdr:row>
      <xdr:rowOff>22969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39496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106553</xdr:rowOff>
    </xdr:from>
    <xdr:to>
      <xdr:col>55</xdr:col>
      <xdr:colOff>0</xdr:colOff>
      <xdr:row>35</xdr:row>
      <xdr:rowOff>109601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10730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68453</xdr:rowOff>
    </xdr:from>
    <xdr:to>
      <xdr:col>50</xdr:col>
      <xdr:colOff>114300</xdr:colOff>
      <xdr:row>35</xdr:row>
      <xdr:rowOff>109601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897753"/>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37211</xdr:rowOff>
    </xdr:from>
    <xdr:to>
      <xdr:col>45</xdr:col>
      <xdr:colOff>177800</xdr:colOff>
      <xdr:row>34</xdr:row>
      <xdr:rowOff>68453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866511"/>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1016</xdr:rowOff>
    </xdr:from>
    <xdr:to>
      <xdr:col>41</xdr:col>
      <xdr:colOff>50800</xdr:colOff>
      <xdr:row>34</xdr:row>
      <xdr:rowOff>37211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658866"/>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55753</xdr:rowOff>
    </xdr:from>
    <xdr:to>
      <xdr:col>55</xdr:col>
      <xdr:colOff>50800</xdr:colOff>
      <xdr:row>35</xdr:row>
      <xdr:rowOff>157353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78630</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9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58801</xdr:rowOff>
    </xdr:from>
    <xdr:to>
      <xdr:col>50</xdr:col>
      <xdr:colOff>165100</xdr:colOff>
      <xdr:row>35</xdr:row>
      <xdr:rowOff>160401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5478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17653</xdr:rowOff>
    </xdr:from>
    <xdr:to>
      <xdr:col>46</xdr:col>
      <xdr:colOff>38100</xdr:colOff>
      <xdr:row>34</xdr:row>
      <xdr:rowOff>119253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135780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62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157861</xdr:rowOff>
    </xdr:from>
    <xdr:to>
      <xdr:col>41</xdr:col>
      <xdr:colOff>101600</xdr:colOff>
      <xdr:row>34</xdr:row>
      <xdr:rowOff>88011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104538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59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121666</xdr:rowOff>
    </xdr:from>
    <xdr:to>
      <xdr:col>36</xdr:col>
      <xdr:colOff>165100</xdr:colOff>
      <xdr:row>33</xdr:row>
      <xdr:rowOff>51816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68343</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16142</xdr:rowOff>
    </xdr:from>
    <xdr:to>
      <xdr:col>55</xdr:col>
      <xdr:colOff>0</xdr:colOff>
      <xdr:row>57</xdr:row>
      <xdr:rowOff>86028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8760092"/>
          <a:ext cx="838200" cy="109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86028</xdr:rowOff>
    </xdr:from>
    <xdr:to>
      <xdr:col>50</xdr:col>
      <xdr:colOff>114300</xdr:colOff>
      <xdr:row>58</xdr:row>
      <xdr:rowOff>28927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858678"/>
          <a:ext cx="889000" cy="1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28927</xdr:rowOff>
    </xdr:from>
    <xdr:to>
      <xdr:col>45</xdr:col>
      <xdr:colOff>177800</xdr:colOff>
      <xdr:row>58</xdr:row>
      <xdr:rowOff>126016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973027"/>
          <a:ext cx="889000" cy="9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114962</xdr:rowOff>
    </xdr:from>
    <xdr:to>
      <xdr:col>41</xdr:col>
      <xdr:colOff>50800</xdr:colOff>
      <xdr:row>58</xdr:row>
      <xdr:rowOff>126016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59062"/>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136792</xdr:rowOff>
    </xdr:from>
    <xdr:to>
      <xdr:col>55</xdr:col>
      <xdr:colOff>50800</xdr:colOff>
      <xdr:row>51</xdr:row>
      <xdr:rowOff>66942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87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89819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86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35228</xdr:rowOff>
    </xdr:from>
    <xdr:to>
      <xdr:col>50</xdr:col>
      <xdr:colOff>165100</xdr:colOff>
      <xdr:row>57</xdr:row>
      <xdr:rowOff>136828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8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153355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149577</xdr:rowOff>
    </xdr:from>
    <xdr:to>
      <xdr:col>46</xdr:col>
      <xdr:colOff>38100</xdr:colOff>
      <xdr:row>58</xdr:row>
      <xdr:rowOff>79727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96254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9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75216</xdr:rowOff>
    </xdr:from>
    <xdr:to>
      <xdr:col>41</xdr:col>
      <xdr:colOff>101600</xdr:colOff>
      <xdr:row>59</xdr:row>
      <xdr:rowOff>5366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167943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1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64162</xdr:rowOff>
    </xdr:from>
    <xdr:to>
      <xdr:col>36</xdr:col>
      <xdr:colOff>165100</xdr:colOff>
      <xdr:row>58</xdr:row>
      <xdr:rowOff>165762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156889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0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163537</xdr:rowOff>
    </xdr:from>
    <xdr:to>
      <xdr:col>55</xdr:col>
      <xdr:colOff>0</xdr:colOff>
      <xdr:row>78</xdr:row>
      <xdr:rowOff>99873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65187"/>
          <a:ext cx="838200" cy="1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96583</xdr:rowOff>
    </xdr:from>
    <xdr:to>
      <xdr:col>50</xdr:col>
      <xdr:colOff>114300</xdr:colOff>
      <xdr:row>78</xdr:row>
      <xdr:rowOff>99873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69683"/>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79921</xdr:rowOff>
    </xdr:from>
    <xdr:to>
      <xdr:col>45</xdr:col>
      <xdr:colOff>177800</xdr:colOff>
      <xdr:row>78</xdr:row>
      <xdr:rowOff>96583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453021"/>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79921</xdr:rowOff>
    </xdr:from>
    <xdr:to>
      <xdr:col>41</xdr:col>
      <xdr:colOff>50800</xdr:colOff>
      <xdr:row>78</xdr:row>
      <xdr:rowOff>149961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53021"/>
          <a:ext cx="889000" cy="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112737</xdr:rowOff>
    </xdr:from>
    <xdr:to>
      <xdr:col>55</xdr:col>
      <xdr:colOff>50800</xdr:colOff>
      <xdr:row>78</xdr:row>
      <xdr:rowOff>42887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135614</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16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49073</xdr:rowOff>
    </xdr:from>
    <xdr:to>
      <xdr:col>50</xdr:col>
      <xdr:colOff>165100</xdr:colOff>
      <xdr:row>78</xdr:row>
      <xdr:rowOff>150673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167200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1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45783</xdr:rowOff>
    </xdr:from>
    <xdr:to>
      <xdr:col>46</xdr:col>
      <xdr:colOff>38100</xdr:colOff>
      <xdr:row>78</xdr:row>
      <xdr:rowOff>147383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1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163910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19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29121</xdr:rowOff>
    </xdr:from>
    <xdr:to>
      <xdr:col>41</xdr:col>
      <xdr:colOff>101600</xdr:colOff>
      <xdr:row>78</xdr:row>
      <xdr:rowOff>130721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147248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1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99161</xdr:rowOff>
    </xdr:from>
    <xdr:to>
      <xdr:col>36</xdr:col>
      <xdr:colOff>165100</xdr:colOff>
      <xdr:row>79</xdr:row>
      <xdr:rowOff>29311</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20438</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96146</xdr:rowOff>
    </xdr:from>
    <xdr:to>
      <xdr:col>55</xdr:col>
      <xdr:colOff>0</xdr:colOff>
      <xdr:row>96</xdr:row>
      <xdr:rowOff>151163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212446"/>
          <a:ext cx="838200" cy="3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96146</xdr:rowOff>
    </xdr:from>
    <xdr:to>
      <xdr:col>50</xdr:col>
      <xdr:colOff>114300</xdr:colOff>
      <xdr:row>95</xdr:row>
      <xdr:rowOff>71000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21244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42174</xdr:rowOff>
    </xdr:from>
    <xdr:to>
      <xdr:col>45</xdr:col>
      <xdr:colOff>177800</xdr:colOff>
      <xdr:row>95</xdr:row>
      <xdr:rowOff>71000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329924"/>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42174</xdr:rowOff>
    </xdr:from>
    <xdr:to>
      <xdr:col>41</xdr:col>
      <xdr:colOff>50800</xdr:colOff>
      <xdr:row>96</xdr:row>
      <xdr:rowOff>21318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329924"/>
          <a:ext cx="889000" cy="15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100363</xdr:rowOff>
    </xdr:from>
    <xdr:to>
      <xdr:col>55</xdr:col>
      <xdr:colOff>50800</xdr:colOff>
      <xdr:row>97</xdr:row>
      <xdr:rowOff>30513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123240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4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45346</xdr:rowOff>
    </xdr:from>
    <xdr:to>
      <xdr:col>50</xdr:col>
      <xdr:colOff>165100</xdr:colOff>
      <xdr:row>94</xdr:row>
      <xdr:rowOff>146946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1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163473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9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20200</xdr:rowOff>
    </xdr:from>
    <xdr:to>
      <xdr:col>46</xdr:col>
      <xdr:colOff>38100</xdr:colOff>
      <xdr:row>95</xdr:row>
      <xdr:rowOff>121800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138327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162824</xdr:rowOff>
    </xdr:from>
    <xdr:to>
      <xdr:col>41</xdr:col>
      <xdr:colOff>101600</xdr:colOff>
      <xdr:row>95</xdr:row>
      <xdr:rowOff>92974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2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109501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05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141968</xdr:rowOff>
    </xdr:from>
    <xdr:to>
      <xdr:col>36</xdr:col>
      <xdr:colOff>165100</xdr:colOff>
      <xdr:row>96</xdr:row>
      <xdr:rowOff>72118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88645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166446</xdr:rowOff>
    </xdr:from>
    <xdr:to>
      <xdr:col>85</xdr:col>
      <xdr:colOff>127000</xdr:colOff>
      <xdr:row>36</xdr:row>
      <xdr:rowOff>21697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67196"/>
          <a:ext cx="8382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21697</xdr:rowOff>
    </xdr:from>
    <xdr:to>
      <xdr:col>81</xdr:col>
      <xdr:colOff>50800</xdr:colOff>
      <xdr:row>36</xdr:row>
      <xdr:rowOff>94712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93897"/>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82527</xdr:rowOff>
    </xdr:from>
    <xdr:to>
      <xdr:col>76</xdr:col>
      <xdr:colOff>114300</xdr:colOff>
      <xdr:row>36</xdr:row>
      <xdr:rowOff>94712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54727"/>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74915</xdr:rowOff>
    </xdr:from>
    <xdr:to>
      <xdr:col>71</xdr:col>
      <xdr:colOff>177800</xdr:colOff>
      <xdr:row>36</xdr:row>
      <xdr:rowOff>82527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47115"/>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115646</xdr:rowOff>
    </xdr:from>
    <xdr:to>
      <xdr:col>85</xdr:col>
      <xdr:colOff>177800</xdr:colOff>
      <xdr:row>36</xdr:row>
      <xdr:rowOff>45796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138523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6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142347</xdr:rowOff>
    </xdr:from>
    <xdr:to>
      <xdr:col>81</xdr:col>
      <xdr:colOff>101600</xdr:colOff>
      <xdr:row>36</xdr:row>
      <xdr:rowOff>72497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89024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43912</xdr:rowOff>
    </xdr:from>
    <xdr:to>
      <xdr:col>76</xdr:col>
      <xdr:colOff>165100</xdr:colOff>
      <xdr:row>36</xdr:row>
      <xdr:rowOff>145512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1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162039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9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31727</xdr:rowOff>
    </xdr:from>
    <xdr:to>
      <xdr:col>72</xdr:col>
      <xdr:colOff>38100</xdr:colOff>
      <xdr:row>36</xdr:row>
      <xdr:rowOff>133327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149854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7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24115</xdr:rowOff>
    </xdr:from>
    <xdr:to>
      <xdr:col>67</xdr:col>
      <xdr:colOff>101600</xdr:colOff>
      <xdr:row>36</xdr:row>
      <xdr:rowOff>125715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142242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7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170459</xdr:rowOff>
    </xdr:from>
    <xdr:to>
      <xdr:col>85</xdr:col>
      <xdr:colOff>127000</xdr:colOff>
      <xdr:row>56</xdr:row>
      <xdr:rowOff>151346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600209"/>
          <a:ext cx="838200" cy="1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165189</xdr:rowOff>
    </xdr:from>
    <xdr:to>
      <xdr:col>81</xdr:col>
      <xdr:colOff>50800</xdr:colOff>
      <xdr:row>55</xdr:row>
      <xdr:rowOff>170459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594939"/>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165189</xdr:rowOff>
    </xdr:from>
    <xdr:to>
      <xdr:col>76</xdr:col>
      <xdr:colOff>114300</xdr:colOff>
      <xdr:row>56</xdr:row>
      <xdr:rowOff>2260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594939"/>
          <a:ext cx="8890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22847</xdr:rowOff>
    </xdr:from>
    <xdr:to>
      <xdr:col>71</xdr:col>
      <xdr:colOff>177800</xdr:colOff>
      <xdr:row>56</xdr:row>
      <xdr:rowOff>2260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452597"/>
          <a:ext cx="889000" cy="1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100546</xdr:rowOff>
    </xdr:from>
    <xdr:to>
      <xdr:col>85</xdr:col>
      <xdr:colOff>177800</xdr:colOff>
      <xdr:row>57</xdr:row>
      <xdr:rowOff>30696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123423</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5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119659</xdr:rowOff>
    </xdr:from>
    <xdr:to>
      <xdr:col>81</xdr:col>
      <xdr:colOff>101600</xdr:colOff>
      <xdr:row>56</xdr:row>
      <xdr:rowOff>49809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5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66336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3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114389</xdr:rowOff>
    </xdr:from>
    <xdr:to>
      <xdr:col>76</xdr:col>
      <xdr:colOff>165100</xdr:colOff>
      <xdr:row>56</xdr:row>
      <xdr:rowOff>44539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61066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31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122910</xdr:rowOff>
    </xdr:from>
    <xdr:to>
      <xdr:col>72</xdr:col>
      <xdr:colOff>38100</xdr:colOff>
      <xdr:row>56</xdr:row>
      <xdr:rowOff>53060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5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69587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3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143497</xdr:rowOff>
    </xdr:from>
    <xdr:to>
      <xdr:col>67</xdr:col>
      <xdr:colOff>101600</xdr:colOff>
      <xdr:row>55</xdr:row>
      <xdr:rowOff>73647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4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90174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17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42911</xdr:rowOff>
    </xdr:from>
    <xdr:to>
      <xdr:col>85</xdr:col>
      <xdr:colOff>127000</xdr:colOff>
      <xdr:row>79</xdr:row>
      <xdr:rowOff>44424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7461"/>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28220</xdr:rowOff>
    </xdr:from>
    <xdr:to>
      <xdr:col>81</xdr:col>
      <xdr:colOff>50800</xdr:colOff>
      <xdr:row>79</xdr:row>
      <xdr:rowOff>42911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72770"/>
          <a:ext cx="889000" cy="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28220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7277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41836</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6386"/>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165074</xdr:rowOff>
    </xdr:from>
    <xdr:to>
      <xdr:col>85</xdr:col>
      <xdr:colOff>177800</xdr:colOff>
      <xdr:row>79</xdr:row>
      <xdr:rowOff>95224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137836</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163561</xdr:rowOff>
    </xdr:from>
    <xdr:to>
      <xdr:col>81</xdr:col>
      <xdr:colOff>101600</xdr:colOff>
      <xdr:row>79</xdr:row>
      <xdr:rowOff>93711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84838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29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148870</xdr:rowOff>
    </xdr:from>
    <xdr:to>
      <xdr:col>76</xdr:col>
      <xdr:colOff>165100</xdr:colOff>
      <xdr:row>79</xdr:row>
      <xdr:rowOff>79020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95547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2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162486</xdr:rowOff>
    </xdr:from>
    <xdr:to>
      <xdr:col>67</xdr:col>
      <xdr:colOff>101600</xdr:colOff>
      <xdr:row>79</xdr:row>
      <xdr:rowOff>92636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83763</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2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22416</xdr:rowOff>
    </xdr:from>
    <xdr:to>
      <xdr:col>85</xdr:col>
      <xdr:colOff>127000</xdr:colOff>
      <xdr:row>96</xdr:row>
      <xdr:rowOff>90590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81616"/>
          <a:ext cx="838200" cy="6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90590</xdr:rowOff>
    </xdr:from>
    <xdr:to>
      <xdr:col>81</xdr:col>
      <xdr:colOff>50800</xdr:colOff>
      <xdr:row>96</xdr:row>
      <xdr:rowOff>95745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49790"/>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93180</xdr:rowOff>
    </xdr:from>
    <xdr:to>
      <xdr:col>76</xdr:col>
      <xdr:colOff>114300</xdr:colOff>
      <xdr:row>96</xdr:row>
      <xdr:rowOff>95745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52380"/>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93180</xdr:rowOff>
    </xdr:from>
    <xdr:to>
      <xdr:col>71</xdr:col>
      <xdr:colOff>177800</xdr:colOff>
      <xdr:row>96</xdr:row>
      <xdr:rowOff>103543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52380"/>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143066</xdr:rowOff>
    </xdr:from>
    <xdr:to>
      <xdr:col>85</xdr:col>
      <xdr:colOff>177800</xdr:colOff>
      <xdr:row>96</xdr:row>
      <xdr:rowOff>73216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165943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39790</xdr:rowOff>
    </xdr:from>
    <xdr:to>
      <xdr:col>81</xdr:col>
      <xdr:colOff>101600</xdr:colOff>
      <xdr:row>96</xdr:row>
      <xdr:rowOff>141390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157917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44945</xdr:rowOff>
    </xdr:from>
    <xdr:to>
      <xdr:col>76</xdr:col>
      <xdr:colOff>165100</xdr:colOff>
      <xdr:row>96</xdr:row>
      <xdr:rowOff>146545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163072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2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42380</xdr:rowOff>
    </xdr:from>
    <xdr:to>
      <xdr:col>72</xdr:col>
      <xdr:colOff>38100</xdr:colOff>
      <xdr:row>96</xdr:row>
      <xdr:rowOff>143980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160507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2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52743</xdr:rowOff>
    </xdr:from>
    <xdr:to>
      <xdr:col>67</xdr:col>
      <xdr:colOff>101600</xdr:colOff>
      <xdr:row>96</xdr:row>
      <xdr:rowOff>154343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1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170870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2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年度に農林水産業費が急騰しているが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地方創生の</a:t>
          </a:r>
          <a:r>
            <a:rPr kumimoji="1" lang="ja-JP" altLang="ja-JP" sz="1100">
              <a:solidFill>
                <a:schemeClr val="dk1"/>
              </a:solidFill>
              <a:effectLst/>
              <a:latin typeface="+mn-lt"/>
              <a:ea typeface="+mn-ea"/>
              <a:cs typeface="+mn-cs"/>
            </a:rPr>
            <a:t>大型</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事業の実施</a:t>
          </a:r>
          <a:r>
            <a:rPr kumimoji="1" lang="ja-JP" altLang="en-US" sz="1100">
              <a:solidFill>
                <a:schemeClr val="dk1"/>
              </a:solidFill>
              <a:effectLst/>
              <a:latin typeface="+mn-lt"/>
              <a:ea typeface="+mn-ea"/>
              <a:cs typeface="+mn-cs"/>
            </a:rPr>
            <a:t>によるためである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今後は近年の大型起債事業実施に伴い公債費の上昇を見込んでいる。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財政調整基金残高としては、</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年度決算時で</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億円である。</a:t>
          </a:r>
          <a:endParaRPr lang="ja-JP" altLang="ja-JP" sz="1400">
            <a:effectLst/>
          </a:endParaRPr>
        </a:p>
        <a:p>
          <a:r>
            <a:rPr lang="ja-JP" altLang="ja-JP" sz="1100">
              <a:solidFill>
                <a:schemeClr val="dk1"/>
              </a:solidFill>
              <a:effectLst/>
              <a:latin typeface="+mn-lt"/>
              <a:ea typeface="+mn-ea"/>
              <a:cs typeface="+mn-cs"/>
            </a:rPr>
            <a:t>　実質収支額における標準財政規模比については、</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％で推移している。</a:t>
          </a:r>
          <a:endParaRPr lang="ja-JP" altLang="ja-JP" sz="1400">
            <a:effectLst/>
          </a:endParaRPr>
        </a:p>
        <a:p>
          <a:r>
            <a:rPr lang="ja-JP" altLang="ja-JP" sz="1100">
              <a:solidFill>
                <a:schemeClr val="dk1"/>
              </a:solidFill>
              <a:effectLst/>
              <a:latin typeface="+mn-lt"/>
              <a:ea typeface="+mn-ea"/>
              <a:cs typeface="+mn-cs"/>
            </a:rPr>
            <a:t>　実質単年度収支における標準財政規模比ついては、</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年度は単</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収支が約</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百万円の赤字であったため</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1.76</a:t>
          </a:r>
          <a:r>
            <a:rPr lang="ja-JP" altLang="ja-JP" sz="1100">
              <a:solidFill>
                <a:schemeClr val="dk1"/>
              </a:solidFill>
              <a:effectLst/>
              <a:latin typeface="+mn-lt"/>
              <a:ea typeface="+mn-ea"/>
              <a:cs typeface="+mn-cs"/>
            </a:rPr>
            <a:t>となっているが、財政調整基金を取り崩したことによる</a:t>
          </a:r>
          <a:r>
            <a:rPr lang="ja-JP" altLang="en-US" sz="1100">
              <a:solidFill>
                <a:schemeClr val="dk1"/>
              </a:solidFill>
              <a:effectLst/>
              <a:latin typeface="+mn-lt"/>
              <a:ea typeface="+mn-ea"/>
              <a:cs typeface="+mn-cs"/>
            </a:rPr>
            <a:t>もの</a:t>
          </a:r>
          <a:r>
            <a:rPr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連結実質赤字比率については、これまで赤字額が計上されたことはなく、毎年度黒字額の計上が続いている。</a:t>
          </a:r>
          <a:endParaRPr lang="ja-JP" altLang="ja-JP" sz="1400">
            <a:effectLst/>
          </a:endParaRPr>
        </a:p>
        <a:p>
          <a:r>
            <a:rPr lang="ja-JP" altLang="ja-JP" sz="1100">
              <a:solidFill>
                <a:schemeClr val="dk1"/>
              </a:solidFill>
              <a:effectLst/>
              <a:latin typeface="+mn-lt"/>
              <a:ea typeface="+mn-ea"/>
              <a:cs typeface="+mn-cs"/>
            </a:rPr>
            <a:t>　また各会計の状況においては、国民健康保険特別会計が</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年度以降赤字となったが、その他の会計は標準財政規模比の数値に増減があるものの赤字額が計上されたことはない。</a:t>
          </a:r>
          <a:endParaRPr lang="ja-JP" altLang="ja-JP" sz="1400">
            <a:effectLst/>
          </a:endParaRPr>
        </a:p>
        <a:p>
          <a:r>
            <a:rPr lang="ja-JP" altLang="ja-JP" sz="1100">
              <a:solidFill>
                <a:schemeClr val="dk1"/>
              </a:solidFill>
              <a:effectLst/>
              <a:latin typeface="+mn-lt"/>
              <a:ea typeface="+mn-ea"/>
              <a:cs typeface="+mn-cs"/>
            </a:rPr>
            <a:t>　今後も黒字計上が続くよう、各会計において適正な財政執行に努めてまいりたい。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1" customWidth="1"/>
    <col min="12" max="12" width="2.25" style="181" customWidth="1"/>
    <col min="13" max="17" width="2.375" style="181" customWidth="1"/>
    <col min="18" max="119" width="2.125" style="181" customWidth="1"/>
    <col min="120" max="16384" width="0" style="181" hidden="1"/>
  </cols>
  <sheetData>
    <row r="1" spans="1:119" ht="33" customHeight="1" x14ac:dyDescent="0.15">
      <c r="A1" s="179"/>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0"/>
      <c r="DK1" s="180"/>
      <c r="DL1" s="180"/>
      <c r="DM1" s="180"/>
      <c r="DN1" s="180"/>
      <c r="DO1" s="180"/>
    </row>
    <row r="2" spans="1:119" ht="24.75" thickBot="1" x14ac:dyDescent="0.2">
      <c r="A2" s="179"/>
      <c r="B2" s="182" t="s">
        <v>81</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
      <c r="A3" s="180"/>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79"/>
      <c r="DK3" s="179"/>
      <c r="DL3" s="179"/>
      <c r="DM3" s="179"/>
      <c r="DN3" s="179"/>
      <c r="DO3" s="179"/>
    </row>
    <row r="4" spans="1:119" ht="18.75" customHeight="1" x14ac:dyDescent="0.15">
      <c r="A4" s="180"/>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14417615</v>
      </c>
      <c r="BO4" s="461"/>
      <c r="BP4" s="461"/>
      <c r="BQ4" s="461"/>
      <c r="BR4" s="461"/>
      <c r="BS4" s="461"/>
      <c r="BT4" s="461"/>
      <c r="BU4" s="462"/>
      <c r="BV4" s="460">
        <v>13492322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2.1</v>
      </c>
      <c r="CU4" s="642"/>
      <c r="CV4" s="642"/>
      <c r="CW4" s="642"/>
      <c r="CX4" s="642"/>
      <c r="CY4" s="642"/>
      <c r="CZ4" s="642"/>
      <c r="DA4" s="643"/>
      <c r="DB4" s="641">
        <v>2.4</v>
      </c>
      <c r="DC4" s="642"/>
      <c r="DD4" s="642"/>
      <c r="DE4" s="642"/>
      <c r="DF4" s="642"/>
      <c r="DG4" s="642"/>
      <c r="DH4" s="642"/>
      <c r="DI4" s="643"/>
      <c r="DJ4" s="179"/>
      <c r="DK4" s="179"/>
      <c r="DL4" s="179"/>
      <c r="DM4" s="179"/>
      <c r="DN4" s="179"/>
      <c r="DO4" s="179"/>
    </row>
    <row r="5" spans="1:119" ht="18.75" customHeight="1" x14ac:dyDescent="0.15">
      <c r="A5" s="180"/>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14204171</v>
      </c>
      <c r="BO5" s="466"/>
      <c r="BP5" s="466"/>
      <c r="BQ5" s="466"/>
      <c r="BR5" s="466"/>
      <c r="BS5" s="466"/>
      <c r="BT5" s="466"/>
      <c r="BU5" s="467"/>
      <c r="BV5" s="465">
        <v>13089049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98.6</v>
      </c>
      <c r="CU5" s="436"/>
      <c r="CV5" s="436"/>
      <c r="CW5" s="436"/>
      <c r="CX5" s="436"/>
      <c r="CY5" s="436"/>
      <c r="CZ5" s="436"/>
      <c r="DA5" s="437"/>
      <c r="DB5" s="435">
        <v>94.6</v>
      </c>
      <c r="DC5" s="436"/>
      <c r="DD5" s="436"/>
      <c r="DE5" s="436"/>
      <c r="DF5" s="436"/>
      <c r="DG5" s="436"/>
      <c r="DH5" s="436"/>
      <c r="DI5" s="437"/>
      <c r="DJ5" s="179"/>
      <c r="DK5" s="179"/>
      <c r="DL5" s="179"/>
      <c r="DM5" s="179"/>
      <c r="DN5" s="179"/>
      <c r="DO5" s="179"/>
    </row>
    <row r="6" spans="1:119" ht="18.75" customHeight="1" x14ac:dyDescent="0.15">
      <c r="A6" s="180"/>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213444</v>
      </c>
      <c r="BO6" s="466"/>
      <c r="BP6" s="466"/>
      <c r="BQ6" s="466"/>
      <c r="BR6" s="466"/>
      <c r="BS6" s="466"/>
      <c r="BT6" s="466"/>
      <c r="BU6" s="467"/>
      <c r="BV6" s="465">
        <v>403273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103.9</v>
      </c>
      <c r="CU6" s="616"/>
      <c r="CV6" s="616"/>
      <c r="CW6" s="616"/>
      <c r="CX6" s="616"/>
      <c r="CY6" s="616"/>
      <c r="CZ6" s="616"/>
      <c r="DA6" s="617"/>
      <c r="DB6" s="615">
        <v>99.7</v>
      </c>
      <c r="DC6" s="616"/>
      <c r="DD6" s="616"/>
      <c r="DE6" s="616"/>
      <c r="DF6" s="616"/>
      <c r="DG6" s="616"/>
      <c r="DH6" s="616"/>
      <c r="DI6" s="617"/>
      <c r="DJ6" s="179"/>
      <c r="DK6" s="179"/>
      <c r="DL6" s="179"/>
      <c r="DM6" s="179"/>
      <c r="DN6" s="179"/>
      <c r="DO6" s="179"/>
    </row>
    <row r="7" spans="1:119" ht="18.75" customHeight="1" x14ac:dyDescent="0.15">
      <c r="A7" s="180"/>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67744</v>
      </c>
      <c r="BO7" s="466"/>
      <c r="BP7" s="466"/>
      <c r="BQ7" s="466"/>
      <c r="BR7" s="466"/>
      <c r="BS7" s="466"/>
      <c r="BT7" s="466"/>
      <c r="BU7" s="467"/>
      <c r="BV7" s="465">
        <v>235429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6951555</v>
      </c>
      <c r="CU7" s="466"/>
      <c r="CV7" s="466"/>
      <c r="CW7" s="466"/>
      <c r="CX7" s="466"/>
      <c r="CY7" s="466"/>
      <c r="CZ7" s="466"/>
      <c r="DA7" s="467"/>
      <c r="DB7" s="465">
        <v>6938480</v>
      </c>
      <c r="DC7" s="466"/>
      <c r="DD7" s="466"/>
      <c r="DE7" s="466"/>
      <c r="DF7" s="466"/>
      <c r="DG7" s="466"/>
      <c r="DH7" s="466"/>
      <c r="DI7" s="467"/>
      <c r="DJ7" s="179"/>
      <c r="DK7" s="179"/>
      <c r="DL7" s="179"/>
      <c r="DM7" s="179"/>
      <c r="DN7" s="179"/>
      <c r="DO7" s="179"/>
    </row>
    <row r="8" spans="1:119" ht="18.75" customHeight="1" thickBot="1" x14ac:dyDescent="0.2">
      <c r="A8" s="180"/>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145700</v>
      </c>
      <c r="BO8" s="466"/>
      <c r="BP8" s="466"/>
      <c r="BQ8" s="466"/>
      <c r="BR8" s="466"/>
      <c r="BS8" s="466"/>
      <c r="BT8" s="466"/>
      <c r="BU8" s="467"/>
      <c r="BV8" s="465">
        <v>167844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0.48</v>
      </c>
      <c r="CU8" s="579"/>
      <c r="CV8" s="579"/>
      <c r="CW8" s="579"/>
      <c r="CX8" s="579"/>
      <c r="CY8" s="579"/>
      <c r="CZ8" s="579"/>
      <c r="DA8" s="580"/>
      <c r="DB8" s="578">
        <v>0.46</v>
      </c>
      <c r="DC8" s="579"/>
      <c r="DD8" s="579"/>
      <c r="DE8" s="579"/>
      <c r="DF8" s="579"/>
      <c r="DG8" s="579"/>
      <c r="DH8" s="579"/>
      <c r="DI8" s="580"/>
      <c r="DJ8" s="179"/>
      <c r="DK8" s="179"/>
      <c r="DL8" s="179"/>
      <c r="DM8" s="179"/>
      <c r="DN8" s="179"/>
      <c r="DO8" s="179"/>
    </row>
    <row r="9" spans="1:119" ht="18.75" customHeight="1" thickBot="1" x14ac:dyDescent="0.2">
      <c r="A9" s="180"/>
      <c r="B9" s="604" t="s">
        <v>111</v>
      </c>
      <c r="C9" s="605"/>
      <c r="D9" s="605"/>
      <c r="E9" s="605"/>
      <c r="F9" s="605"/>
      <c r="G9" s="605"/>
      <c r="H9" s="605"/>
      <c r="I9" s="605"/>
      <c r="J9" s="605"/>
      <c r="K9" s="528"/>
      <c r="L9" s="606" t="s">
        <v>112</v>
      </c>
      <c r="M9" s="607"/>
      <c r="N9" s="607"/>
      <c r="O9" s="607"/>
      <c r="P9" s="607"/>
      <c r="Q9" s="608"/>
      <c r="R9" s="609">
        <v>28120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-22144</v>
      </c>
      <c r="BO9" s="466"/>
      <c r="BP9" s="466"/>
      <c r="BQ9" s="466"/>
      <c r="BR9" s="466"/>
      <c r="BS9" s="466"/>
      <c r="BT9" s="466"/>
      <c r="BU9" s="467"/>
      <c r="BV9" s="465">
        <v>-36242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14.3</v>
      </c>
      <c r="CU9" s="436"/>
      <c r="CV9" s="436"/>
      <c r="CW9" s="436"/>
      <c r="CX9" s="436"/>
      <c r="CY9" s="436"/>
      <c r="CZ9" s="436"/>
      <c r="DA9" s="437"/>
      <c r="DB9" s="435">
        <v>11.7</v>
      </c>
      <c r="DC9" s="436"/>
      <c r="DD9" s="436"/>
      <c r="DE9" s="436"/>
      <c r="DF9" s="436"/>
      <c r="DG9" s="436"/>
      <c r="DH9" s="436"/>
      <c r="DI9" s="437"/>
      <c r="DJ9" s="179"/>
      <c r="DK9" s="179"/>
      <c r="DL9" s="179"/>
      <c r="DM9" s="179"/>
      <c r="DN9" s="179"/>
      <c r="DO9" s="179"/>
    </row>
    <row r="10" spans="1:119" ht="18.75" customHeight="1" thickBot="1" x14ac:dyDescent="0.2">
      <c r="A10" s="180"/>
      <c r="B10" s="604"/>
      <c r="C10" s="605"/>
      <c r="D10" s="605"/>
      <c r="E10" s="605"/>
      <c r="F10" s="605"/>
      <c r="G10" s="605"/>
      <c r="H10" s="605"/>
      <c r="I10" s="605"/>
      <c r="J10" s="605"/>
      <c r="K10" s="528"/>
      <c r="L10" s="438" t="s">
        <v>118</v>
      </c>
      <c r="M10" s="439"/>
      <c r="N10" s="439"/>
      <c r="O10" s="439"/>
      <c r="P10" s="439"/>
      <c r="Q10" s="440"/>
      <c r="R10" s="441">
        <v>28463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115</v>
      </c>
      <c r="AV10" s="523"/>
      <c r="AW10" s="523"/>
      <c r="AX10" s="523"/>
      <c r="AY10" s="445" t="s">
        <v>120</v>
      </c>
      <c r="AZ10" s="446"/>
      <c r="BA10" s="446"/>
      <c r="BB10" s="446"/>
      <c r="BC10" s="446"/>
      <c r="BD10" s="446"/>
      <c r="BE10" s="446"/>
      <c r="BF10" s="446"/>
      <c r="BG10" s="446"/>
      <c r="BH10" s="446"/>
      <c r="BI10" s="446"/>
      <c r="BJ10" s="446"/>
      <c r="BK10" s="446"/>
      <c r="BL10" s="446"/>
      <c r="BM10" s="447"/>
      <c r="BN10" s="465">
        <v>87000</v>
      </c>
      <c r="BO10" s="466"/>
      <c r="BP10" s="466"/>
      <c r="BQ10" s="466"/>
      <c r="BR10" s="466"/>
      <c r="BS10" s="466"/>
      <c r="BT10" s="466"/>
      <c r="BU10" s="467"/>
      <c r="BV10" s="465">
        <v>120000</v>
      </c>
      <c r="BW10" s="466"/>
      <c r="BX10" s="466"/>
      <c r="BY10" s="466"/>
      <c r="BZ10" s="466"/>
      <c r="CA10" s="466"/>
      <c r="CB10" s="466"/>
      <c r="CC10" s="467"/>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
      <c r="A11" s="180"/>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108</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79"/>
      <c r="DK11" s="179"/>
      <c r="DL11" s="179"/>
      <c r="DM11" s="179"/>
      <c r="DN11" s="179"/>
      <c r="DO11" s="179"/>
    </row>
    <row r="12" spans="1:119" ht="18.75" customHeight="1" x14ac:dyDescent="0.15">
      <c r="A12" s="180"/>
      <c r="B12" s="581" t="s">
        <v>128</v>
      </c>
      <c r="C12" s="582"/>
      <c r="D12" s="582"/>
      <c r="E12" s="582"/>
      <c r="F12" s="582"/>
      <c r="G12" s="582"/>
      <c r="H12" s="582"/>
      <c r="I12" s="582"/>
      <c r="J12" s="582"/>
      <c r="K12" s="583"/>
      <c r="L12" s="590" t="s">
        <v>129</v>
      </c>
      <c r="M12" s="591"/>
      <c r="N12" s="591"/>
      <c r="O12" s="591"/>
      <c r="P12" s="591"/>
      <c r="Q12" s="592"/>
      <c r="R12" s="593">
        <v>28288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187000</v>
      </c>
      <c r="BO12" s="466"/>
      <c r="BP12" s="466"/>
      <c r="BQ12" s="466"/>
      <c r="BR12" s="466"/>
      <c r="BS12" s="466"/>
      <c r="BT12" s="466"/>
      <c r="BU12" s="467"/>
      <c r="BV12" s="465">
        <v>320000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79"/>
      <c r="DK12" s="179"/>
      <c r="DL12" s="179"/>
      <c r="DM12" s="179"/>
      <c r="DN12" s="179"/>
      <c r="DO12" s="179"/>
    </row>
    <row r="13" spans="1:119" ht="18.75" customHeight="1" x14ac:dyDescent="0.15">
      <c r="A13" s="180"/>
      <c r="B13" s="584"/>
      <c r="C13" s="585"/>
      <c r="D13" s="585"/>
      <c r="E13" s="585"/>
      <c r="F13" s="585"/>
      <c r="G13" s="585"/>
      <c r="H13" s="585"/>
      <c r="I13" s="585"/>
      <c r="J13" s="585"/>
      <c r="K13" s="586"/>
      <c r="L13" s="190"/>
      <c r="M13" s="565" t="s">
        <v>138</v>
      </c>
      <c r="N13" s="566"/>
      <c r="O13" s="566"/>
      <c r="P13" s="566"/>
      <c r="Q13" s="567"/>
      <c r="R13" s="568">
        <v>28185</v>
      </c>
      <c r="S13" s="569"/>
      <c r="T13" s="569"/>
      <c r="U13" s="569"/>
      <c r="V13" s="570"/>
      <c r="W13" s="556" t="s">
        <v>139</v>
      </c>
      <c r="X13" s="478"/>
      <c r="Y13" s="478"/>
      <c r="Z13" s="478"/>
      <c r="AA13" s="478"/>
      <c r="AB13" s="479"/>
      <c r="AC13" s="441">
        <v>1256</v>
      </c>
      <c r="AD13" s="442"/>
      <c r="AE13" s="442"/>
      <c r="AF13" s="442"/>
      <c r="AG13" s="443"/>
      <c r="AH13" s="441">
        <v>1235</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-122144</v>
      </c>
      <c r="BO13" s="466"/>
      <c r="BP13" s="466"/>
      <c r="BQ13" s="466"/>
      <c r="BR13" s="466"/>
      <c r="BS13" s="466"/>
      <c r="BT13" s="466"/>
      <c r="BU13" s="467"/>
      <c r="BV13" s="465">
        <v>-236242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10.8</v>
      </c>
      <c r="CU13" s="436"/>
      <c r="CV13" s="436"/>
      <c r="CW13" s="436"/>
      <c r="CX13" s="436"/>
      <c r="CY13" s="436"/>
      <c r="CZ13" s="436"/>
      <c r="DA13" s="437"/>
      <c r="DB13" s="435">
        <v>9.8000000000000007</v>
      </c>
      <c r="DC13" s="436"/>
      <c r="DD13" s="436"/>
      <c r="DE13" s="436"/>
      <c r="DF13" s="436"/>
      <c r="DG13" s="436"/>
      <c r="DH13" s="436"/>
      <c r="DI13" s="437"/>
      <c r="DJ13" s="179"/>
      <c r="DK13" s="179"/>
      <c r="DL13" s="179"/>
      <c r="DM13" s="179"/>
      <c r="DN13" s="179"/>
      <c r="DO13" s="179"/>
    </row>
    <row r="14" spans="1:119" ht="18.75" customHeight="1" thickBot="1" x14ac:dyDescent="0.2">
      <c r="A14" s="180"/>
      <c r="B14" s="584"/>
      <c r="C14" s="585"/>
      <c r="D14" s="585"/>
      <c r="E14" s="585"/>
      <c r="F14" s="585"/>
      <c r="G14" s="585"/>
      <c r="H14" s="585"/>
      <c r="I14" s="585"/>
      <c r="J14" s="585"/>
      <c r="K14" s="586"/>
      <c r="L14" s="558" t="s">
        <v>144</v>
      </c>
      <c r="M14" s="599"/>
      <c r="N14" s="599"/>
      <c r="O14" s="599"/>
      <c r="P14" s="599"/>
      <c r="Q14" s="600"/>
      <c r="R14" s="568">
        <v>28563</v>
      </c>
      <c r="S14" s="569"/>
      <c r="T14" s="569"/>
      <c r="U14" s="569"/>
      <c r="V14" s="570"/>
      <c r="W14" s="571"/>
      <c r="X14" s="481"/>
      <c r="Y14" s="481"/>
      <c r="Z14" s="481"/>
      <c r="AA14" s="481"/>
      <c r="AB14" s="482"/>
      <c r="AC14" s="561">
        <v>10.4</v>
      </c>
      <c r="AD14" s="562"/>
      <c r="AE14" s="562"/>
      <c r="AF14" s="562"/>
      <c r="AG14" s="563"/>
      <c r="AH14" s="561">
        <v>10.4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87.6</v>
      </c>
      <c r="CU14" s="573"/>
      <c r="CV14" s="573"/>
      <c r="CW14" s="573"/>
      <c r="CX14" s="573"/>
      <c r="CY14" s="573"/>
      <c r="CZ14" s="573"/>
      <c r="DA14" s="574"/>
      <c r="DB14" s="572">
        <v>60.7</v>
      </c>
      <c r="DC14" s="573"/>
      <c r="DD14" s="573"/>
      <c r="DE14" s="573"/>
      <c r="DF14" s="573"/>
      <c r="DG14" s="573"/>
      <c r="DH14" s="573"/>
      <c r="DI14" s="574"/>
      <c r="DJ14" s="179"/>
      <c r="DK14" s="179"/>
      <c r="DL14" s="179"/>
      <c r="DM14" s="179"/>
      <c r="DN14" s="179"/>
      <c r="DO14" s="179"/>
    </row>
    <row r="15" spans="1:119" ht="18.75" customHeight="1" x14ac:dyDescent="0.15">
      <c r="A15" s="180"/>
      <c r="B15" s="584"/>
      <c r="C15" s="585"/>
      <c r="D15" s="585"/>
      <c r="E15" s="585"/>
      <c r="F15" s="585"/>
      <c r="G15" s="585"/>
      <c r="H15" s="585"/>
      <c r="I15" s="585"/>
      <c r="J15" s="585"/>
      <c r="K15" s="586"/>
      <c r="L15" s="190"/>
      <c r="M15" s="565" t="s">
        <v>138</v>
      </c>
      <c r="N15" s="566"/>
      <c r="O15" s="566"/>
      <c r="P15" s="566"/>
      <c r="Q15" s="567"/>
      <c r="R15" s="568">
        <v>28452</v>
      </c>
      <c r="S15" s="569"/>
      <c r="T15" s="569"/>
      <c r="U15" s="569"/>
      <c r="V15" s="570"/>
      <c r="W15" s="556" t="s">
        <v>146</v>
      </c>
      <c r="X15" s="478"/>
      <c r="Y15" s="478"/>
      <c r="Z15" s="478"/>
      <c r="AA15" s="478"/>
      <c r="AB15" s="479"/>
      <c r="AC15" s="441">
        <v>2443</v>
      </c>
      <c r="AD15" s="442"/>
      <c r="AE15" s="442"/>
      <c r="AF15" s="442"/>
      <c r="AG15" s="443"/>
      <c r="AH15" s="441">
        <v>2499</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2840804</v>
      </c>
      <c r="BO15" s="461"/>
      <c r="BP15" s="461"/>
      <c r="BQ15" s="461"/>
      <c r="BR15" s="461"/>
      <c r="BS15" s="461"/>
      <c r="BT15" s="461"/>
      <c r="BU15" s="462"/>
      <c r="BV15" s="460">
        <v>2816372</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15">
      <c r="A16" s="180"/>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20.3</v>
      </c>
      <c r="AD16" s="562"/>
      <c r="AE16" s="562"/>
      <c r="AF16" s="562"/>
      <c r="AG16" s="563"/>
      <c r="AH16" s="561">
        <v>21.1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5840605</v>
      </c>
      <c r="BO16" s="466"/>
      <c r="BP16" s="466"/>
      <c r="BQ16" s="466"/>
      <c r="BR16" s="466"/>
      <c r="BS16" s="466"/>
      <c r="BT16" s="466"/>
      <c r="BU16" s="467"/>
      <c r="BV16" s="465">
        <v>5843162</v>
      </c>
      <c r="BW16" s="466"/>
      <c r="BX16" s="466"/>
      <c r="BY16" s="466"/>
      <c r="BZ16" s="466"/>
      <c r="CA16" s="466"/>
      <c r="CB16" s="466"/>
      <c r="CC16" s="467"/>
      <c r="CD16" s="194"/>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79"/>
      <c r="DK16" s="179"/>
      <c r="DL16" s="179"/>
      <c r="DM16" s="179"/>
      <c r="DN16" s="179"/>
      <c r="DO16" s="179"/>
    </row>
    <row r="17" spans="1:119" ht="18.75" customHeight="1" thickBot="1" x14ac:dyDescent="0.2">
      <c r="A17" s="180"/>
      <c r="B17" s="587"/>
      <c r="C17" s="588"/>
      <c r="D17" s="588"/>
      <c r="E17" s="588"/>
      <c r="F17" s="588"/>
      <c r="G17" s="588"/>
      <c r="H17" s="588"/>
      <c r="I17" s="588"/>
      <c r="J17" s="588"/>
      <c r="K17" s="589"/>
      <c r="L17" s="195"/>
      <c r="M17" s="550" t="s">
        <v>152</v>
      </c>
      <c r="N17" s="551"/>
      <c r="O17" s="551"/>
      <c r="P17" s="551"/>
      <c r="Q17" s="552"/>
      <c r="R17" s="553" t="s">
        <v>153</v>
      </c>
      <c r="S17" s="554"/>
      <c r="T17" s="554"/>
      <c r="U17" s="554"/>
      <c r="V17" s="555"/>
      <c r="W17" s="556" t="s">
        <v>154</v>
      </c>
      <c r="X17" s="478"/>
      <c r="Y17" s="478"/>
      <c r="Z17" s="478"/>
      <c r="AA17" s="478"/>
      <c r="AB17" s="479"/>
      <c r="AC17" s="441">
        <v>8354</v>
      </c>
      <c r="AD17" s="442"/>
      <c r="AE17" s="442"/>
      <c r="AF17" s="442"/>
      <c r="AG17" s="443"/>
      <c r="AH17" s="441">
        <v>8127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3590488</v>
      </c>
      <c r="BO17" s="466"/>
      <c r="BP17" s="466"/>
      <c r="BQ17" s="466"/>
      <c r="BR17" s="466"/>
      <c r="BS17" s="466"/>
      <c r="BT17" s="466"/>
      <c r="BU17" s="467"/>
      <c r="BV17" s="465">
        <v>3557511</v>
      </c>
      <c r="BW17" s="466"/>
      <c r="BX17" s="466"/>
      <c r="BY17" s="466"/>
      <c r="BZ17" s="466"/>
      <c r="CA17" s="466"/>
      <c r="CB17" s="466"/>
      <c r="CC17" s="467"/>
      <c r="CD17" s="194"/>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79"/>
      <c r="DK17" s="179"/>
      <c r="DL17" s="179"/>
      <c r="DM17" s="179"/>
      <c r="DN17" s="179"/>
      <c r="DO17" s="179"/>
    </row>
    <row r="18" spans="1:119" ht="18.75" customHeight="1" thickBot="1" x14ac:dyDescent="0.2">
      <c r="A18" s="180"/>
      <c r="B18" s="527" t="s">
        <v>156</v>
      </c>
      <c r="C18" s="528"/>
      <c r="D18" s="528"/>
      <c r="E18" s="529"/>
      <c r="F18" s="529"/>
      <c r="G18" s="529"/>
      <c r="H18" s="529"/>
      <c r="I18" s="529"/>
      <c r="J18" s="529"/>
      <c r="K18" s="529"/>
      <c r="L18" s="530">
        <v>216.75</v>
      </c>
      <c r="M18" s="530"/>
      <c r="N18" s="530"/>
      <c r="O18" s="530"/>
      <c r="P18" s="530"/>
      <c r="Q18" s="530"/>
      <c r="R18" s="531"/>
      <c r="S18" s="531"/>
      <c r="T18" s="531"/>
      <c r="U18" s="531"/>
      <c r="V18" s="532"/>
      <c r="W18" s="546"/>
      <c r="X18" s="547"/>
      <c r="Y18" s="547"/>
      <c r="Z18" s="547"/>
      <c r="AA18" s="547"/>
      <c r="AB18" s="557"/>
      <c r="AC18" s="429">
        <v>69.3</v>
      </c>
      <c r="AD18" s="430"/>
      <c r="AE18" s="430"/>
      <c r="AF18" s="430"/>
      <c r="AG18" s="533"/>
      <c r="AH18" s="429">
        <v>68.5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6961460</v>
      </c>
      <c r="BO18" s="466"/>
      <c r="BP18" s="466"/>
      <c r="BQ18" s="466"/>
      <c r="BR18" s="466"/>
      <c r="BS18" s="466"/>
      <c r="BT18" s="466"/>
      <c r="BU18" s="467"/>
      <c r="BV18" s="465">
        <v>6666679</v>
      </c>
      <c r="BW18" s="466"/>
      <c r="BX18" s="466"/>
      <c r="BY18" s="466"/>
      <c r="BZ18" s="466"/>
      <c r="CA18" s="466"/>
      <c r="CB18" s="466"/>
      <c r="CC18" s="467"/>
      <c r="CD18" s="194"/>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79"/>
      <c r="DK18" s="179"/>
      <c r="DL18" s="179"/>
      <c r="DM18" s="179"/>
      <c r="DN18" s="179"/>
      <c r="DO18" s="179"/>
    </row>
    <row r="19" spans="1:119" ht="18.75" customHeight="1" thickBot="1" x14ac:dyDescent="0.2">
      <c r="A19" s="180"/>
      <c r="B19" s="527" t="s">
        <v>158</v>
      </c>
      <c r="C19" s="528"/>
      <c r="D19" s="528"/>
      <c r="E19" s="529"/>
      <c r="F19" s="529"/>
      <c r="G19" s="529"/>
      <c r="H19" s="529"/>
      <c r="I19" s="529"/>
      <c r="J19" s="529"/>
      <c r="K19" s="529"/>
      <c r="L19" s="535">
        <v>130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7851012</v>
      </c>
      <c r="BO19" s="466"/>
      <c r="BP19" s="466"/>
      <c r="BQ19" s="466"/>
      <c r="BR19" s="466"/>
      <c r="BS19" s="466"/>
      <c r="BT19" s="466"/>
      <c r="BU19" s="467"/>
      <c r="BV19" s="465">
        <v>8220241</v>
      </c>
      <c r="BW19" s="466"/>
      <c r="BX19" s="466"/>
      <c r="BY19" s="466"/>
      <c r="BZ19" s="466"/>
      <c r="CA19" s="466"/>
      <c r="CB19" s="466"/>
      <c r="CC19" s="467"/>
      <c r="CD19" s="194"/>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79"/>
      <c r="DK19" s="179"/>
      <c r="DL19" s="179"/>
      <c r="DM19" s="179"/>
      <c r="DN19" s="179"/>
      <c r="DO19" s="179"/>
    </row>
    <row r="20" spans="1:119" ht="18.75" customHeight="1" thickBot="1" x14ac:dyDescent="0.2">
      <c r="A20" s="180"/>
      <c r="B20" s="527" t="s">
        <v>160</v>
      </c>
      <c r="C20" s="528"/>
      <c r="D20" s="528"/>
      <c r="E20" s="529"/>
      <c r="F20" s="529"/>
      <c r="G20" s="529"/>
      <c r="H20" s="529"/>
      <c r="I20" s="529"/>
      <c r="J20" s="529"/>
      <c r="K20" s="529"/>
      <c r="L20" s="535">
        <v>11141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4"/>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79"/>
      <c r="DK20" s="179"/>
      <c r="DL20" s="179"/>
      <c r="DM20" s="179"/>
      <c r="DN20" s="179"/>
      <c r="DO20" s="179"/>
    </row>
    <row r="21" spans="1:119" ht="18.75" customHeight="1" x14ac:dyDescent="0.15">
      <c r="A21" s="180"/>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4"/>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79"/>
      <c r="DK21" s="179"/>
      <c r="DL21" s="179"/>
      <c r="DM21" s="179"/>
      <c r="DN21" s="179"/>
      <c r="DO21" s="179"/>
    </row>
    <row r="22" spans="1:119" ht="18.75" customHeight="1" thickBot="1" x14ac:dyDescent="0.2">
      <c r="A22" s="180"/>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4"/>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79"/>
      <c r="DK22" s="179"/>
      <c r="DL22" s="179"/>
      <c r="DM22" s="179"/>
      <c r="DN22" s="179"/>
      <c r="DO22" s="179"/>
    </row>
    <row r="23" spans="1:119" ht="18.75" customHeight="1" x14ac:dyDescent="0.15">
      <c r="A23" s="180"/>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13859525</v>
      </c>
      <c r="BO23" s="466"/>
      <c r="BP23" s="466"/>
      <c r="BQ23" s="466"/>
      <c r="BR23" s="466"/>
      <c r="BS23" s="466"/>
      <c r="BT23" s="466"/>
      <c r="BU23" s="467"/>
      <c r="BV23" s="465">
        <v>12344129</v>
      </c>
      <c r="BW23" s="466"/>
      <c r="BX23" s="466"/>
      <c r="BY23" s="466"/>
      <c r="BZ23" s="466"/>
      <c r="CA23" s="466"/>
      <c r="CB23" s="466"/>
      <c r="CC23" s="467"/>
      <c r="CD23" s="194"/>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79"/>
      <c r="DK23" s="179"/>
      <c r="DL23" s="179"/>
      <c r="DM23" s="179"/>
      <c r="DN23" s="179"/>
      <c r="DO23" s="179"/>
    </row>
    <row r="24" spans="1:119" ht="18.75" customHeight="1" thickBot="1" x14ac:dyDescent="0.2">
      <c r="A24" s="180"/>
      <c r="B24" s="497"/>
      <c r="C24" s="498"/>
      <c r="D24" s="499"/>
      <c r="E24" s="438" t="s">
        <v>169</v>
      </c>
      <c r="F24" s="439"/>
      <c r="G24" s="439"/>
      <c r="H24" s="439"/>
      <c r="I24" s="439"/>
      <c r="J24" s="439"/>
      <c r="K24" s="440"/>
      <c r="L24" s="441">
        <v>1</v>
      </c>
      <c r="M24" s="442"/>
      <c r="N24" s="442"/>
      <c r="O24" s="442"/>
      <c r="P24" s="443"/>
      <c r="Q24" s="441">
        <v>7980</v>
      </c>
      <c r="R24" s="442"/>
      <c r="S24" s="442"/>
      <c r="T24" s="442"/>
      <c r="U24" s="442"/>
      <c r="V24" s="443"/>
      <c r="W24" s="507"/>
      <c r="X24" s="498"/>
      <c r="Y24" s="499"/>
      <c r="Z24" s="438" t="s">
        <v>170</v>
      </c>
      <c r="AA24" s="439"/>
      <c r="AB24" s="439"/>
      <c r="AC24" s="439"/>
      <c r="AD24" s="439"/>
      <c r="AE24" s="439"/>
      <c r="AF24" s="439"/>
      <c r="AG24" s="440"/>
      <c r="AH24" s="441">
        <v>155</v>
      </c>
      <c r="AI24" s="442"/>
      <c r="AJ24" s="442"/>
      <c r="AK24" s="442"/>
      <c r="AL24" s="443"/>
      <c r="AM24" s="441">
        <v>437410</v>
      </c>
      <c r="AN24" s="442"/>
      <c r="AO24" s="442"/>
      <c r="AP24" s="442"/>
      <c r="AQ24" s="442"/>
      <c r="AR24" s="443"/>
      <c r="AS24" s="441">
        <v>2822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7018582</v>
      </c>
      <c r="BO24" s="466"/>
      <c r="BP24" s="466"/>
      <c r="BQ24" s="466"/>
      <c r="BR24" s="466"/>
      <c r="BS24" s="466"/>
      <c r="BT24" s="466"/>
      <c r="BU24" s="467"/>
      <c r="BV24" s="465">
        <v>6735637</v>
      </c>
      <c r="BW24" s="466"/>
      <c r="BX24" s="466"/>
      <c r="BY24" s="466"/>
      <c r="BZ24" s="466"/>
      <c r="CA24" s="466"/>
      <c r="CB24" s="466"/>
      <c r="CC24" s="467"/>
      <c r="CD24" s="194"/>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79"/>
      <c r="DK24" s="179"/>
      <c r="DL24" s="179"/>
      <c r="DM24" s="179"/>
      <c r="DN24" s="179"/>
      <c r="DO24" s="179"/>
    </row>
    <row r="25" spans="1:119" s="179" customFormat="1" ht="18.75" customHeight="1" x14ac:dyDescent="0.15">
      <c r="A25" s="180"/>
      <c r="B25" s="497"/>
      <c r="C25" s="498"/>
      <c r="D25" s="499"/>
      <c r="E25" s="438" t="s">
        <v>172</v>
      </c>
      <c r="F25" s="439"/>
      <c r="G25" s="439"/>
      <c r="H25" s="439"/>
      <c r="I25" s="439"/>
      <c r="J25" s="439"/>
      <c r="K25" s="440"/>
      <c r="L25" s="441">
        <v>1</v>
      </c>
      <c r="M25" s="442"/>
      <c r="N25" s="442"/>
      <c r="O25" s="442"/>
      <c r="P25" s="443"/>
      <c r="Q25" s="441">
        <v>6713</v>
      </c>
      <c r="R25" s="442"/>
      <c r="S25" s="442"/>
      <c r="T25" s="442"/>
      <c r="U25" s="442"/>
      <c r="V25" s="443"/>
      <c r="W25" s="507"/>
      <c r="X25" s="498"/>
      <c r="Y25" s="499"/>
      <c r="Z25" s="438" t="s">
        <v>173</v>
      </c>
      <c r="AA25" s="439"/>
      <c r="AB25" s="439"/>
      <c r="AC25" s="439"/>
      <c r="AD25" s="439"/>
      <c r="AE25" s="439"/>
      <c r="AF25" s="439"/>
      <c r="AG25" s="440"/>
      <c r="AH25" s="441" t="s">
        <v>127</v>
      </c>
      <c r="AI25" s="442"/>
      <c r="AJ25" s="442"/>
      <c r="AK25" s="442"/>
      <c r="AL25" s="443"/>
      <c r="AM25" s="441" t="s">
        <v>137</v>
      </c>
      <c r="AN25" s="442"/>
      <c r="AO25" s="442"/>
      <c r="AP25" s="442"/>
      <c r="AQ25" s="442"/>
      <c r="AR25" s="443"/>
      <c r="AS25" s="441" t="s">
        <v>137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597637</v>
      </c>
      <c r="BO25" s="461"/>
      <c r="BP25" s="461"/>
      <c r="BQ25" s="461"/>
      <c r="BR25" s="461"/>
      <c r="BS25" s="461"/>
      <c r="BT25" s="461"/>
      <c r="BU25" s="462"/>
      <c r="BV25" s="460">
        <v>645760</v>
      </c>
      <c r="BW25" s="461"/>
      <c r="BX25" s="461"/>
      <c r="BY25" s="461"/>
      <c r="BZ25" s="461"/>
      <c r="CA25" s="461"/>
      <c r="CB25" s="461"/>
      <c r="CC25" s="462"/>
      <c r="CD25" s="194"/>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79" customFormat="1" ht="18.75" customHeight="1" x14ac:dyDescent="0.15">
      <c r="A26" s="180"/>
      <c r="B26" s="497"/>
      <c r="C26" s="498"/>
      <c r="D26" s="499"/>
      <c r="E26" s="438" t="s">
        <v>175</v>
      </c>
      <c r="F26" s="439"/>
      <c r="G26" s="439"/>
      <c r="H26" s="439"/>
      <c r="I26" s="439"/>
      <c r="J26" s="439"/>
      <c r="K26" s="440"/>
      <c r="L26" s="441">
        <v>1</v>
      </c>
      <c r="M26" s="442"/>
      <c r="N26" s="442"/>
      <c r="O26" s="442"/>
      <c r="P26" s="443"/>
      <c r="Q26" s="441">
        <v>6450</v>
      </c>
      <c r="R26" s="442"/>
      <c r="S26" s="442"/>
      <c r="T26" s="442"/>
      <c r="U26" s="442"/>
      <c r="V26" s="443"/>
      <c r="W26" s="507"/>
      <c r="X26" s="498"/>
      <c r="Y26" s="499"/>
      <c r="Z26" s="438" t="s">
        <v>176</v>
      </c>
      <c r="AA26" s="520"/>
      <c r="AB26" s="520"/>
      <c r="AC26" s="520"/>
      <c r="AD26" s="520"/>
      <c r="AE26" s="520"/>
      <c r="AF26" s="520"/>
      <c r="AG26" s="521"/>
      <c r="AH26" s="441">
        <v>2</v>
      </c>
      <c r="AI26" s="442"/>
      <c r="AJ26" s="442"/>
      <c r="AK26" s="442"/>
      <c r="AL26" s="443"/>
      <c r="AM26" s="441" t="s">
        <v>177</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180</v>
      </c>
      <c r="BW26" s="466"/>
      <c r="BX26" s="466"/>
      <c r="BY26" s="466"/>
      <c r="BZ26" s="466"/>
      <c r="CA26" s="466"/>
      <c r="CB26" s="466"/>
      <c r="CC26" s="467"/>
      <c r="CD26" s="194"/>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0"/>
      <c r="B27" s="497"/>
      <c r="C27" s="498"/>
      <c r="D27" s="499"/>
      <c r="E27" s="438" t="s">
        <v>181</v>
      </c>
      <c r="F27" s="439"/>
      <c r="G27" s="439"/>
      <c r="H27" s="439"/>
      <c r="I27" s="439"/>
      <c r="J27" s="439"/>
      <c r="K27" s="440"/>
      <c r="L27" s="441">
        <v>1</v>
      </c>
      <c r="M27" s="442"/>
      <c r="N27" s="442"/>
      <c r="O27" s="442"/>
      <c r="P27" s="443"/>
      <c r="Q27" s="441">
        <v>3300</v>
      </c>
      <c r="R27" s="442"/>
      <c r="S27" s="442"/>
      <c r="T27" s="442"/>
      <c r="U27" s="442"/>
      <c r="V27" s="443"/>
      <c r="W27" s="507"/>
      <c r="X27" s="498"/>
      <c r="Y27" s="499"/>
      <c r="Z27" s="438" t="s">
        <v>182</v>
      </c>
      <c r="AA27" s="439"/>
      <c r="AB27" s="439"/>
      <c r="AC27" s="439"/>
      <c r="AD27" s="439"/>
      <c r="AE27" s="439"/>
      <c r="AF27" s="439"/>
      <c r="AG27" s="440"/>
      <c r="AH27" s="441" t="s">
        <v>180</v>
      </c>
      <c r="AI27" s="442"/>
      <c r="AJ27" s="442"/>
      <c r="AK27" s="442"/>
      <c r="AL27" s="443"/>
      <c r="AM27" s="441" t="s">
        <v>180</v>
      </c>
      <c r="AN27" s="442"/>
      <c r="AO27" s="442"/>
      <c r="AP27" s="442"/>
      <c r="AQ27" s="442"/>
      <c r="AR27" s="443"/>
      <c r="AS27" s="441" t="s">
        <v>180</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96750</v>
      </c>
      <c r="BO27" s="469"/>
      <c r="BP27" s="469"/>
      <c r="BQ27" s="469"/>
      <c r="BR27" s="469"/>
      <c r="BS27" s="469"/>
      <c r="BT27" s="469"/>
      <c r="BU27" s="470"/>
      <c r="BV27" s="468">
        <v>95750</v>
      </c>
      <c r="BW27" s="469"/>
      <c r="BX27" s="469"/>
      <c r="BY27" s="469"/>
      <c r="BZ27" s="469"/>
      <c r="CA27" s="469"/>
      <c r="CB27" s="469"/>
      <c r="CC27" s="470"/>
      <c r="CD27" s="196"/>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79"/>
      <c r="DK27" s="179"/>
      <c r="DL27" s="179"/>
      <c r="DM27" s="179"/>
      <c r="DN27" s="179"/>
      <c r="DO27" s="179"/>
    </row>
    <row r="28" spans="1:119" ht="18.75" customHeight="1" x14ac:dyDescent="0.15">
      <c r="A28" s="180"/>
      <c r="B28" s="497"/>
      <c r="C28" s="498"/>
      <c r="D28" s="499"/>
      <c r="E28" s="438" t="s">
        <v>184</v>
      </c>
      <c r="F28" s="439"/>
      <c r="G28" s="439"/>
      <c r="H28" s="439"/>
      <c r="I28" s="439"/>
      <c r="J28" s="439"/>
      <c r="K28" s="440"/>
      <c r="L28" s="441">
        <v>1</v>
      </c>
      <c r="M28" s="442"/>
      <c r="N28" s="442"/>
      <c r="O28" s="442"/>
      <c r="P28" s="443"/>
      <c r="Q28" s="441">
        <v>2600</v>
      </c>
      <c r="R28" s="442"/>
      <c r="S28" s="442"/>
      <c r="T28" s="442"/>
      <c r="U28" s="442"/>
      <c r="V28" s="443"/>
      <c r="W28" s="507"/>
      <c r="X28" s="498"/>
      <c r="Y28" s="499"/>
      <c r="Z28" s="438" t="s">
        <v>185</v>
      </c>
      <c r="AA28" s="439"/>
      <c r="AB28" s="439"/>
      <c r="AC28" s="439"/>
      <c r="AD28" s="439"/>
      <c r="AE28" s="439"/>
      <c r="AF28" s="439"/>
      <c r="AG28" s="440"/>
      <c r="AH28" s="441" t="s">
        <v>180</v>
      </c>
      <c r="AI28" s="442"/>
      <c r="AJ28" s="442"/>
      <c r="AK28" s="442"/>
      <c r="AL28" s="443"/>
      <c r="AM28" s="441" t="s">
        <v>180</v>
      </c>
      <c r="AN28" s="442"/>
      <c r="AO28" s="442"/>
      <c r="AP28" s="442"/>
      <c r="AQ28" s="442"/>
      <c r="AR28" s="443"/>
      <c r="AS28" s="441" t="s">
        <v>137</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608000</v>
      </c>
      <c r="BO28" s="461"/>
      <c r="BP28" s="461"/>
      <c r="BQ28" s="461"/>
      <c r="BR28" s="461"/>
      <c r="BS28" s="461"/>
      <c r="BT28" s="461"/>
      <c r="BU28" s="462"/>
      <c r="BV28" s="460">
        <v>708000</v>
      </c>
      <c r="BW28" s="461"/>
      <c r="BX28" s="461"/>
      <c r="BY28" s="461"/>
      <c r="BZ28" s="461"/>
      <c r="CA28" s="461"/>
      <c r="CB28" s="461"/>
      <c r="CC28" s="462"/>
      <c r="CD28" s="194"/>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79"/>
      <c r="DK28" s="179"/>
      <c r="DL28" s="179"/>
      <c r="DM28" s="179"/>
      <c r="DN28" s="179"/>
      <c r="DO28" s="179"/>
    </row>
    <row r="29" spans="1:119" ht="18.75" customHeight="1" x14ac:dyDescent="0.15">
      <c r="A29" s="180"/>
      <c r="B29" s="497"/>
      <c r="C29" s="498"/>
      <c r="D29" s="499"/>
      <c r="E29" s="438" t="s">
        <v>187</v>
      </c>
      <c r="F29" s="439"/>
      <c r="G29" s="439"/>
      <c r="H29" s="439"/>
      <c r="I29" s="439"/>
      <c r="J29" s="439"/>
      <c r="K29" s="440"/>
      <c r="L29" s="441">
        <v>16</v>
      </c>
      <c r="M29" s="442"/>
      <c r="N29" s="442"/>
      <c r="O29" s="442"/>
      <c r="P29" s="443"/>
      <c r="Q29" s="441">
        <v>2300</v>
      </c>
      <c r="R29" s="442"/>
      <c r="S29" s="442"/>
      <c r="T29" s="442"/>
      <c r="U29" s="442"/>
      <c r="V29" s="443"/>
      <c r="W29" s="508"/>
      <c r="X29" s="509"/>
      <c r="Y29" s="510"/>
      <c r="Z29" s="438" t="s">
        <v>188</v>
      </c>
      <c r="AA29" s="439"/>
      <c r="AB29" s="439"/>
      <c r="AC29" s="439"/>
      <c r="AD29" s="439"/>
      <c r="AE29" s="439"/>
      <c r="AF29" s="439"/>
      <c r="AG29" s="440"/>
      <c r="AH29" s="441">
        <v>155</v>
      </c>
      <c r="AI29" s="442"/>
      <c r="AJ29" s="442"/>
      <c r="AK29" s="442"/>
      <c r="AL29" s="443"/>
      <c r="AM29" s="441">
        <v>437410</v>
      </c>
      <c r="AN29" s="442"/>
      <c r="AO29" s="442"/>
      <c r="AP29" s="442"/>
      <c r="AQ29" s="442"/>
      <c r="AR29" s="443"/>
      <c r="AS29" s="441">
        <v>2822</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157583</v>
      </c>
      <c r="BO29" s="466"/>
      <c r="BP29" s="466"/>
      <c r="BQ29" s="466"/>
      <c r="BR29" s="466"/>
      <c r="BS29" s="466"/>
      <c r="BT29" s="466"/>
      <c r="BU29" s="467"/>
      <c r="BV29" s="465">
        <v>181000</v>
      </c>
      <c r="BW29" s="466"/>
      <c r="BX29" s="466"/>
      <c r="BY29" s="466"/>
      <c r="BZ29" s="466"/>
      <c r="CA29" s="466"/>
      <c r="CB29" s="466"/>
      <c r="CC29" s="467"/>
      <c r="CD29" s="196"/>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79"/>
      <c r="DK29" s="179"/>
      <c r="DL29" s="179"/>
      <c r="DM29" s="179"/>
      <c r="DN29" s="179"/>
      <c r="DO29" s="179"/>
    </row>
    <row r="30" spans="1:119" ht="18.75" customHeight="1" thickBot="1" x14ac:dyDescent="0.2">
      <c r="A30" s="180"/>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451971</v>
      </c>
      <c r="BO30" s="469"/>
      <c r="BP30" s="469"/>
      <c r="BQ30" s="469"/>
      <c r="BR30" s="469"/>
      <c r="BS30" s="469"/>
      <c r="BT30" s="469"/>
      <c r="BU30" s="470"/>
      <c r="BV30" s="468">
        <v>660792</v>
      </c>
      <c r="BW30" s="469"/>
      <c r="BX30" s="469"/>
      <c r="BY30" s="469"/>
      <c r="BZ30" s="469"/>
      <c r="CA30" s="469"/>
      <c r="CB30" s="469"/>
      <c r="CC30" s="470"/>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15">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15">
      <c r="A32" s="180"/>
      <c r="B32" s="206"/>
      <c r="C32" s="207" t="s">
        <v>191</v>
      </c>
      <c r="D32" s="207"/>
      <c r="E32" s="207"/>
      <c r="F32" s="204"/>
      <c r="G32" s="204"/>
      <c r="H32" s="204"/>
      <c r="I32" s="204"/>
      <c r="J32" s="204"/>
      <c r="K32" s="204"/>
      <c r="L32" s="204"/>
      <c r="M32" s="204"/>
      <c r="N32" s="204"/>
      <c r="O32" s="204"/>
      <c r="P32" s="204"/>
      <c r="Q32" s="204"/>
      <c r="R32" s="204"/>
      <c r="S32" s="204"/>
      <c r="T32" s="204"/>
      <c r="U32" s="204" t="s">
        <v>192</v>
      </c>
      <c r="V32" s="204"/>
      <c r="W32" s="204"/>
      <c r="X32" s="204"/>
      <c r="Y32" s="204"/>
      <c r="Z32" s="204"/>
      <c r="AA32" s="204"/>
      <c r="AB32" s="204"/>
      <c r="AC32" s="204"/>
      <c r="AD32" s="204"/>
      <c r="AE32" s="204"/>
      <c r="AF32" s="204"/>
      <c r="AG32" s="204"/>
      <c r="AH32" s="204"/>
      <c r="AI32" s="204"/>
      <c r="AJ32" s="204"/>
      <c r="AK32" s="204"/>
      <c r="AL32" s="204"/>
      <c r="AM32" s="208" t="s">
        <v>193</v>
      </c>
      <c r="AN32" s="204"/>
      <c r="AO32" s="204"/>
      <c r="AP32" s="204"/>
      <c r="AQ32" s="204"/>
      <c r="AR32" s="204"/>
      <c r="AS32" s="208"/>
      <c r="AT32" s="208"/>
      <c r="AU32" s="208"/>
      <c r="AV32" s="208"/>
      <c r="AW32" s="208"/>
      <c r="AX32" s="208"/>
      <c r="AY32" s="208"/>
      <c r="AZ32" s="208"/>
      <c r="BA32" s="208"/>
      <c r="BB32" s="204"/>
      <c r="BC32" s="208"/>
      <c r="BD32" s="204"/>
      <c r="BE32" s="208" t="s">
        <v>194</v>
      </c>
      <c r="BF32" s="204"/>
      <c r="BG32" s="204"/>
      <c r="BH32" s="204"/>
      <c r="BI32" s="204"/>
      <c r="BJ32" s="208"/>
      <c r="BK32" s="208"/>
      <c r="BL32" s="208"/>
      <c r="BM32" s="208"/>
      <c r="BN32" s="208"/>
      <c r="BO32" s="208"/>
      <c r="BP32" s="208"/>
      <c r="BQ32" s="208"/>
      <c r="BR32" s="204"/>
      <c r="BS32" s="204"/>
      <c r="BT32" s="204"/>
      <c r="BU32" s="204"/>
      <c r="BV32" s="204"/>
      <c r="BW32" s="204" t="s">
        <v>195</v>
      </c>
      <c r="BX32" s="204"/>
      <c r="BY32" s="204"/>
      <c r="BZ32" s="204"/>
      <c r="CA32" s="204"/>
      <c r="CB32" s="208"/>
      <c r="CC32" s="208"/>
      <c r="CD32" s="208"/>
      <c r="CE32" s="208"/>
      <c r="CF32" s="208"/>
      <c r="CG32" s="208"/>
      <c r="CH32" s="208"/>
      <c r="CI32" s="208"/>
      <c r="CJ32" s="208"/>
      <c r="CK32" s="208"/>
      <c r="CL32" s="208"/>
      <c r="CM32" s="208"/>
      <c r="CN32" s="208"/>
      <c r="CO32" s="208" t="s">
        <v>196</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15">
      <c r="A33" s="180"/>
      <c r="B33" s="206"/>
      <c r="C33" s="428" t="s">
        <v>197</v>
      </c>
      <c r="D33" s="428"/>
      <c r="E33" s="427" t="s">
        <v>198</v>
      </c>
      <c r="F33" s="427"/>
      <c r="G33" s="427"/>
      <c r="H33" s="427"/>
      <c r="I33" s="427"/>
      <c r="J33" s="427"/>
      <c r="K33" s="427"/>
      <c r="L33" s="427"/>
      <c r="M33" s="427"/>
      <c r="N33" s="427"/>
      <c r="O33" s="427"/>
      <c r="P33" s="427"/>
      <c r="Q33" s="427"/>
      <c r="R33" s="427"/>
      <c r="S33" s="427"/>
      <c r="T33" s="209"/>
      <c r="U33" s="428" t="s">
        <v>199</v>
      </c>
      <c r="V33" s="428"/>
      <c r="W33" s="427" t="s">
        <v>200</v>
      </c>
      <c r="X33" s="427"/>
      <c r="Y33" s="427"/>
      <c r="Z33" s="427"/>
      <c r="AA33" s="427"/>
      <c r="AB33" s="427"/>
      <c r="AC33" s="427"/>
      <c r="AD33" s="427"/>
      <c r="AE33" s="427"/>
      <c r="AF33" s="427"/>
      <c r="AG33" s="427"/>
      <c r="AH33" s="427"/>
      <c r="AI33" s="427"/>
      <c r="AJ33" s="427"/>
      <c r="AK33" s="427"/>
      <c r="AL33" s="209"/>
      <c r="AM33" s="428" t="s">
        <v>197</v>
      </c>
      <c r="AN33" s="428"/>
      <c r="AO33" s="427" t="s">
        <v>198</v>
      </c>
      <c r="AP33" s="427"/>
      <c r="AQ33" s="427"/>
      <c r="AR33" s="427"/>
      <c r="AS33" s="427"/>
      <c r="AT33" s="427"/>
      <c r="AU33" s="427"/>
      <c r="AV33" s="427"/>
      <c r="AW33" s="427"/>
      <c r="AX33" s="427"/>
      <c r="AY33" s="427"/>
      <c r="AZ33" s="427"/>
      <c r="BA33" s="427"/>
      <c r="BB33" s="427"/>
      <c r="BC33" s="427"/>
      <c r="BD33" s="210"/>
      <c r="BE33" s="427" t="s">
        <v>201</v>
      </c>
      <c r="BF33" s="427"/>
      <c r="BG33" s="427" t="s">
        <v>202</v>
      </c>
      <c r="BH33" s="427"/>
      <c r="BI33" s="427"/>
      <c r="BJ33" s="427"/>
      <c r="BK33" s="427"/>
      <c r="BL33" s="427"/>
      <c r="BM33" s="427"/>
      <c r="BN33" s="427"/>
      <c r="BO33" s="427"/>
      <c r="BP33" s="427"/>
      <c r="BQ33" s="427"/>
      <c r="BR33" s="427"/>
      <c r="BS33" s="427"/>
      <c r="BT33" s="427"/>
      <c r="BU33" s="427"/>
      <c r="BV33" s="210"/>
      <c r="BW33" s="428" t="s">
        <v>201</v>
      </c>
      <c r="BX33" s="428"/>
      <c r="BY33" s="427" t="s">
        <v>203</v>
      </c>
      <c r="BZ33" s="427"/>
      <c r="CA33" s="427"/>
      <c r="CB33" s="427"/>
      <c r="CC33" s="427"/>
      <c r="CD33" s="427"/>
      <c r="CE33" s="427"/>
      <c r="CF33" s="427"/>
      <c r="CG33" s="427"/>
      <c r="CH33" s="427"/>
      <c r="CI33" s="427"/>
      <c r="CJ33" s="427"/>
      <c r="CK33" s="427"/>
      <c r="CL33" s="427"/>
      <c r="CM33" s="427"/>
      <c r="CN33" s="209"/>
      <c r="CO33" s="428" t="s">
        <v>197</v>
      </c>
      <c r="CP33" s="428"/>
      <c r="CQ33" s="427" t="s">
        <v>204</v>
      </c>
      <c r="CR33" s="427"/>
      <c r="CS33" s="427"/>
      <c r="CT33" s="427"/>
      <c r="CU33" s="427"/>
      <c r="CV33" s="427"/>
      <c r="CW33" s="427"/>
      <c r="CX33" s="427"/>
      <c r="CY33" s="427"/>
      <c r="CZ33" s="427"/>
      <c r="DA33" s="427"/>
      <c r="DB33" s="427"/>
      <c r="DC33" s="427"/>
      <c r="DD33" s="427"/>
      <c r="DE33" s="427"/>
      <c r="DF33" s="209"/>
      <c r="DG33" s="426" t="s">
        <v>205</v>
      </c>
      <c r="DH33" s="426"/>
      <c r="DI33" s="211"/>
      <c r="DJ33" s="179"/>
      <c r="DK33" s="179"/>
      <c r="DL33" s="179"/>
      <c r="DM33" s="179"/>
      <c r="DN33" s="179"/>
      <c r="DO33" s="179"/>
    </row>
    <row r="34" spans="1:119" ht="32.25" customHeight="1" x14ac:dyDescent="0.15">
      <c r="A34" s="180"/>
      <c r="B34" s="206"/>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07"/>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07"/>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07"/>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07"/>
      <c r="BW34" s="424">
        <f>IF(BY34="","",MAX(C34:D43,U34:V43,AM34:AN43,BE34:BF43)+1)</f>
        <v>8</v>
      </c>
      <c r="BX34" s="424"/>
      <c r="BY34" s="423" t="str">
        <f>IF('各会計、関係団体の財政状況及び健全化判断比率'!B68="","",'各会計、関係団体の財政状況及び健全化判断比率'!B68)</f>
        <v>南渡島衛生施設組合</v>
      </c>
      <c r="BZ34" s="423"/>
      <c r="CA34" s="423"/>
      <c r="CB34" s="423"/>
      <c r="CC34" s="423"/>
      <c r="CD34" s="423"/>
      <c r="CE34" s="423"/>
      <c r="CF34" s="423"/>
      <c r="CG34" s="423"/>
      <c r="CH34" s="423"/>
      <c r="CI34" s="423"/>
      <c r="CJ34" s="423"/>
      <c r="CK34" s="423"/>
      <c r="CL34" s="423"/>
      <c r="CM34" s="423"/>
      <c r="CN34" s="207"/>
      <c r="CO34" s="424">
        <f>IF(CQ34="","",MAX(C34:D43,U34:V43,AM34:AN43,BE34:BF43,BW34:BX43)+1)</f>
        <v>14</v>
      </c>
      <c r="CP34" s="424"/>
      <c r="CQ34" s="423" t="str">
        <f>IF('各会計、関係団体の財政状況及び健全化判断比率'!BS7="","",'各会計、関係団体の財政状況及び健全化判断比率'!BS7)</f>
        <v>北海道大沼国際交流協会</v>
      </c>
      <c r="CR34" s="423"/>
      <c r="CS34" s="423"/>
      <c r="CT34" s="423"/>
      <c r="CU34" s="423"/>
      <c r="CV34" s="423"/>
      <c r="CW34" s="423"/>
      <c r="CX34" s="423"/>
      <c r="CY34" s="423"/>
      <c r="CZ34" s="423"/>
      <c r="DA34" s="423"/>
      <c r="DB34" s="423"/>
      <c r="DC34" s="423"/>
      <c r="DD34" s="423"/>
      <c r="DE34" s="423"/>
      <c r="DF34" s="204"/>
      <c r="DG34" s="425" t="str">
        <f>IF('各会計、関係団体の財政状況及び健全化判断比率'!BR7="","",'各会計、関係団体の財政状況及び健全化判断比率'!BR7)</f>
        <v/>
      </c>
      <c r="DH34" s="425"/>
      <c r="DI34" s="211"/>
      <c r="DJ34" s="179"/>
      <c r="DK34" s="179"/>
      <c r="DL34" s="179"/>
      <c r="DM34" s="179"/>
      <c r="DN34" s="179"/>
      <c r="DO34" s="179"/>
    </row>
    <row r="35" spans="1:119" ht="32.25" customHeight="1" x14ac:dyDescent="0.15">
      <c r="A35" s="180"/>
      <c r="B35" s="206"/>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07"/>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07"/>
      <c r="AM35" s="424" t="str">
        <f t="shared" ref="AM35:AM43" si="0">IF(AO35="","",AM34+1)</f>
        <v/>
      </c>
      <c r="AN35" s="424"/>
      <c r="AO35" s="423"/>
      <c r="AP35" s="423"/>
      <c r="AQ35" s="423"/>
      <c r="AR35" s="423"/>
      <c r="AS35" s="423"/>
      <c r="AT35" s="423"/>
      <c r="AU35" s="423"/>
      <c r="AV35" s="423"/>
      <c r="AW35" s="423"/>
      <c r="AX35" s="423"/>
      <c r="AY35" s="423"/>
      <c r="AZ35" s="423"/>
      <c r="BA35" s="423"/>
      <c r="BB35" s="423"/>
      <c r="BC35" s="423"/>
      <c r="BD35" s="207"/>
      <c r="BE35" s="424">
        <f t="shared" ref="BE35:BE43" si="1">IF(BG35="","",BE34+1)</f>
        <v>7</v>
      </c>
      <c r="BF35" s="424"/>
      <c r="BG35" s="423" t="str">
        <f>IF('各会計、関係団体の財政状況及び健全化判断比率'!B33="","",'各会計、関係団体の財政状況及び健全化判断比率'!B33)</f>
        <v>土地造成事業特別会計</v>
      </c>
      <c r="BH35" s="423"/>
      <c r="BI35" s="423"/>
      <c r="BJ35" s="423"/>
      <c r="BK35" s="423"/>
      <c r="BL35" s="423"/>
      <c r="BM35" s="423"/>
      <c r="BN35" s="423"/>
      <c r="BO35" s="423"/>
      <c r="BP35" s="423"/>
      <c r="BQ35" s="423"/>
      <c r="BR35" s="423"/>
      <c r="BS35" s="423"/>
      <c r="BT35" s="423"/>
      <c r="BU35" s="423"/>
      <c r="BV35" s="207"/>
      <c r="BW35" s="424">
        <f t="shared" ref="BW35:BW43" si="2">IF(BY35="","",BW34+1)</f>
        <v>9</v>
      </c>
      <c r="BX35" s="424"/>
      <c r="BY35" s="423" t="str">
        <f>IF('各会計、関係団体の財政状況及び健全化判断比率'!B69="","",'各会計、関係団体の財政状況及び健全化判断比率'!B69)</f>
        <v>函館圏公立大学広域連合</v>
      </c>
      <c r="BZ35" s="423"/>
      <c r="CA35" s="423"/>
      <c r="CB35" s="423"/>
      <c r="CC35" s="423"/>
      <c r="CD35" s="423"/>
      <c r="CE35" s="423"/>
      <c r="CF35" s="423"/>
      <c r="CG35" s="423"/>
      <c r="CH35" s="423"/>
      <c r="CI35" s="423"/>
      <c r="CJ35" s="423"/>
      <c r="CK35" s="423"/>
      <c r="CL35" s="423"/>
      <c r="CM35" s="423"/>
      <c r="CN35" s="207"/>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04"/>
      <c r="DG35" s="425" t="str">
        <f>IF('各会計、関係団体の財政状況及び健全化判断比率'!BR8="","",'各会計、関係団体の財政状況及び健全化判断比率'!BR8)</f>
        <v/>
      </c>
      <c r="DH35" s="425"/>
      <c r="DI35" s="211"/>
      <c r="DJ35" s="179"/>
      <c r="DK35" s="179"/>
      <c r="DL35" s="179"/>
      <c r="DM35" s="179"/>
      <c r="DN35" s="179"/>
      <c r="DO35" s="179"/>
    </row>
    <row r="36" spans="1:119" ht="32.25" customHeight="1" x14ac:dyDescent="0.15">
      <c r="A36" s="180"/>
      <c r="B36" s="206"/>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07"/>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07"/>
      <c r="AM36" s="424" t="str">
        <f t="shared" si="0"/>
        <v/>
      </c>
      <c r="AN36" s="424"/>
      <c r="AO36" s="423"/>
      <c r="AP36" s="423"/>
      <c r="AQ36" s="423"/>
      <c r="AR36" s="423"/>
      <c r="AS36" s="423"/>
      <c r="AT36" s="423"/>
      <c r="AU36" s="423"/>
      <c r="AV36" s="423"/>
      <c r="AW36" s="423"/>
      <c r="AX36" s="423"/>
      <c r="AY36" s="423"/>
      <c r="AZ36" s="423"/>
      <c r="BA36" s="423"/>
      <c r="BB36" s="423"/>
      <c r="BC36" s="423"/>
      <c r="BD36" s="207"/>
      <c r="BE36" s="424" t="str">
        <f t="shared" si="1"/>
        <v/>
      </c>
      <c r="BF36" s="424"/>
      <c r="BG36" s="423"/>
      <c r="BH36" s="423"/>
      <c r="BI36" s="423"/>
      <c r="BJ36" s="423"/>
      <c r="BK36" s="423"/>
      <c r="BL36" s="423"/>
      <c r="BM36" s="423"/>
      <c r="BN36" s="423"/>
      <c r="BO36" s="423"/>
      <c r="BP36" s="423"/>
      <c r="BQ36" s="423"/>
      <c r="BR36" s="423"/>
      <c r="BS36" s="423"/>
      <c r="BT36" s="423"/>
      <c r="BU36" s="423"/>
      <c r="BV36" s="207"/>
      <c r="BW36" s="424">
        <f t="shared" si="2"/>
        <v>10</v>
      </c>
      <c r="BX36" s="424"/>
      <c r="BY36" s="423" t="str">
        <f>IF('各会計、関係団体の財政状況及び健全化判断比率'!B70="","",'各会計、関係団体の財政状況及び健全化判断比率'!B70)</f>
        <v>渡島・檜山地方税滞納整理機構</v>
      </c>
      <c r="BZ36" s="423"/>
      <c r="CA36" s="423"/>
      <c r="CB36" s="423"/>
      <c r="CC36" s="423"/>
      <c r="CD36" s="423"/>
      <c r="CE36" s="423"/>
      <c r="CF36" s="423"/>
      <c r="CG36" s="423"/>
      <c r="CH36" s="423"/>
      <c r="CI36" s="423"/>
      <c r="CJ36" s="423"/>
      <c r="CK36" s="423"/>
      <c r="CL36" s="423"/>
      <c r="CM36" s="423"/>
      <c r="CN36" s="207"/>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4"/>
      <c r="DG36" s="425" t="str">
        <f>IF('各会計、関係団体の財政状況及び健全化判断比率'!BR9="","",'各会計、関係団体の財政状況及び健全化判断比率'!BR9)</f>
        <v/>
      </c>
      <c r="DH36" s="425"/>
      <c r="DI36" s="211"/>
      <c r="DJ36" s="179"/>
      <c r="DK36" s="179"/>
      <c r="DL36" s="179"/>
      <c r="DM36" s="179"/>
      <c r="DN36" s="179"/>
      <c r="DO36" s="179"/>
    </row>
    <row r="37" spans="1:119" ht="32.25" customHeight="1" x14ac:dyDescent="0.15">
      <c r="A37" s="180"/>
      <c r="B37" s="206"/>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07"/>
      <c r="U37" s="424" t="str">
        <f t="shared" si="4"/>
        <v/>
      </c>
      <c r="V37" s="424"/>
      <c r="W37" s="423"/>
      <c r="X37" s="423"/>
      <c r="Y37" s="423"/>
      <c r="Z37" s="423"/>
      <c r="AA37" s="423"/>
      <c r="AB37" s="423"/>
      <c r="AC37" s="423"/>
      <c r="AD37" s="423"/>
      <c r="AE37" s="423"/>
      <c r="AF37" s="423"/>
      <c r="AG37" s="423"/>
      <c r="AH37" s="423"/>
      <c r="AI37" s="423"/>
      <c r="AJ37" s="423"/>
      <c r="AK37" s="423"/>
      <c r="AL37" s="207"/>
      <c r="AM37" s="424" t="str">
        <f t="shared" si="0"/>
        <v/>
      </c>
      <c r="AN37" s="424"/>
      <c r="AO37" s="423"/>
      <c r="AP37" s="423"/>
      <c r="AQ37" s="423"/>
      <c r="AR37" s="423"/>
      <c r="AS37" s="423"/>
      <c r="AT37" s="423"/>
      <c r="AU37" s="423"/>
      <c r="AV37" s="423"/>
      <c r="AW37" s="423"/>
      <c r="AX37" s="423"/>
      <c r="AY37" s="423"/>
      <c r="AZ37" s="423"/>
      <c r="BA37" s="423"/>
      <c r="BB37" s="423"/>
      <c r="BC37" s="423"/>
      <c r="BD37" s="207"/>
      <c r="BE37" s="424" t="str">
        <f t="shared" si="1"/>
        <v/>
      </c>
      <c r="BF37" s="424"/>
      <c r="BG37" s="423"/>
      <c r="BH37" s="423"/>
      <c r="BI37" s="423"/>
      <c r="BJ37" s="423"/>
      <c r="BK37" s="423"/>
      <c r="BL37" s="423"/>
      <c r="BM37" s="423"/>
      <c r="BN37" s="423"/>
      <c r="BO37" s="423"/>
      <c r="BP37" s="423"/>
      <c r="BQ37" s="423"/>
      <c r="BR37" s="423"/>
      <c r="BS37" s="423"/>
      <c r="BT37" s="423"/>
      <c r="BU37" s="423"/>
      <c r="BV37" s="207"/>
      <c r="BW37" s="424">
        <f t="shared" si="2"/>
        <v>11</v>
      </c>
      <c r="BX37" s="424"/>
      <c r="BY37" s="423" t="str">
        <f>IF('各会計、関係団体の財政状況及び健全化判断比率'!B71="","",'各会計、関係団体の財政状況及び健全化判断比率'!B71)</f>
        <v>南渡島消防事務組合</v>
      </c>
      <c r="BZ37" s="423"/>
      <c r="CA37" s="423"/>
      <c r="CB37" s="423"/>
      <c r="CC37" s="423"/>
      <c r="CD37" s="423"/>
      <c r="CE37" s="423"/>
      <c r="CF37" s="423"/>
      <c r="CG37" s="423"/>
      <c r="CH37" s="423"/>
      <c r="CI37" s="423"/>
      <c r="CJ37" s="423"/>
      <c r="CK37" s="423"/>
      <c r="CL37" s="423"/>
      <c r="CM37" s="423"/>
      <c r="CN37" s="207"/>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4"/>
      <c r="DG37" s="425" t="str">
        <f>IF('各会計、関係団体の財政状況及び健全化判断比率'!BR10="","",'各会計、関係団体の財政状況及び健全化判断比率'!BR10)</f>
        <v/>
      </c>
      <c r="DH37" s="425"/>
      <c r="DI37" s="211"/>
      <c r="DJ37" s="179"/>
      <c r="DK37" s="179"/>
      <c r="DL37" s="179"/>
      <c r="DM37" s="179"/>
      <c r="DN37" s="179"/>
      <c r="DO37" s="179"/>
    </row>
    <row r="38" spans="1:119" ht="32.25" customHeight="1" x14ac:dyDescent="0.15">
      <c r="A38" s="180"/>
      <c r="B38" s="206"/>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07"/>
      <c r="U38" s="424" t="str">
        <f t="shared" si="4"/>
        <v/>
      </c>
      <c r="V38" s="424"/>
      <c r="W38" s="423"/>
      <c r="X38" s="423"/>
      <c r="Y38" s="423"/>
      <c r="Z38" s="423"/>
      <c r="AA38" s="423"/>
      <c r="AB38" s="423"/>
      <c r="AC38" s="423"/>
      <c r="AD38" s="423"/>
      <c r="AE38" s="423"/>
      <c r="AF38" s="423"/>
      <c r="AG38" s="423"/>
      <c r="AH38" s="423"/>
      <c r="AI38" s="423"/>
      <c r="AJ38" s="423"/>
      <c r="AK38" s="423"/>
      <c r="AL38" s="207"/>
      <c r="AM38" s="424" t="str">
        <f t="shared" si="0"/>
        <v/>
      </c>
      <c r="AN38" s="424"/>
      <c r="AO38" s="423"/>
      <c r="AP38" s="423"/>
      <c r="AQ38" s="423"/>
      <c r="AR38" s="423"/>
      <c r="AS38" s="423"/>
      <c r="AT38" s="423"/>
      <c r="AU38" s="423"/>
      <c r="AV38" s="423"/>
      <c r="AW38" s="423"/>
      <c r="AX38" s="423"/>
      <c r="AY38" s="423"/>
      <c r="AZ38" s="423"/>
      <c r="BA38" s="423"/>
      <c r="BB38" s="423"/>
      <c r="BC38" s="423"/>
      <c r="BD38" s="207"/>
      <c r="BE38" s="424" t="str">
        <f t="shared" si="1"/>
        <v/>
      </c>
      <c r="BF38" s="424"/>
      <c r="BG38" s="423"/>
      <c r="BH38" s="423"/>
      <c r="BI38" s="423"/>
      <c r="BJ38" s="423"/>
      <c r="BK38" s="423"/>
      <c r="BL38" s="423"/>
      <c r="BM38" s="423"/>
      <c r="BN38" s="423"/>
      <c r="BO38" s="423"/>
      <c r="BP38" s="423"/>
      <c r="BQ38" s="423"/>
      <c r="BR38" s="423"/>
      <c r="BS38" s="423"/>
      <c r="BT38" s="423"/>
      <c r="BU38" s="423"/>
      <c r="BV38" s="207"/>
      <c r="BW38" s="424">
        <f t="shared" si="2"/>
        <v>12</v>
      </c>
      <c r="BX38" s="424"/>
      <c r="BY38" s="423" t="str">
        <f>IF('各会計、関係団体の財政状況及び健全化判断比率'!B72="","",'各会計、関係団体の財政状況及び健全化判断比率'!B72)</f>
        <v>渡島廃棄物処理広域連合</v>
      </c>
      <c r="BZ38" s="423"/>
      <c r="CA38" s="423"/>
      <c r="CB38" s="423"/>
      <c r="CC38" s="423"/>
      <c r="CD38" s="423"/>
      <c r="CE38" s="423"/>
      <c r="CF38" s="423"/>
      <c r="CG38" s="423"/>
      <c r="CH38" s="423"/>
      <c r="CI38" s="423"/>
      <c r="CJ38" s="423"/>
      <c r="CK38" s="423"/>
      <c r="CL38" s="423"/>
      <c r="CM38" s="423"/>
      <c r="CN38" s="207"/>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4"/>
      <c r="DG38" s="425" t="str">
        <f>IF('各会計、関係団体の財政状況及び健全化判断比率'!BR11="","",'各会計、関係団体の財政状況及び健全化判断比率'!BR11)</f>
        <v/>
      </c>
      <c r="DH38" s="425"/>
      <c r="DI38" s="211"/>
      <c r="DJ38" s="179"/>
      <c r="DK38" s="179"/>
      <c r="DL38" s="179"/>
      <c r="DM38" s="179"/>
      <c r="DN38" s="179"/>
      <c r="DO38" s="179"/>
    </row>
    <row r="39" spans="1:119" ht="32.25" customHeight="1" x14ac:dyDescent="0.15">
      <c r="A39" s="180"/>
      <c r="B39" s="206"/>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07"/>
      <c r="U39" s="424" t="str">
        <f t="shared" si="4"/>
        <v/>
      </c>
      <c r="V39" s="424"/>
      <c r="W39" s="423"/>
      <c r="X39" s="423"/>
      <c r="Y39" s="423"/>
      <c r="Z39" s="423"/>
      <c r="AA39" s="423"/>
      <c r="AB39" s="423"/>
      <c r="AC39" s="423"/>
      <c r="AD39" s="423"/>
      <c r="AE39" s="423"/>
      <c r="AF39" s="423"/>
      <c r="AG39" s="423"/>
      <c r="AH39" s="423"/>
      <c r="AI39" s="423"/>
      <c r="AJ39" s="423"/>
      <c r="AK39" s="423"/>
      <c r="AL39" s="207"/>
      <c r="AM39" s="424" t="str">
        <f t="shared" si="0"/>
        <v/>
      </c>
      <c r="AN39" s="424"/>
      <c r="AO39" s="423"/>
      <c r="AP39" s="423"/>
      <c r="AQ39" s="423"/>
      <c r="AR39" s="423"/>
      <c r="AS39" s="423"/>
      <c r="AT39" s="423"/>
      <c r="AU39" s="423"/>
      <c r="AV39" s="423"/>
      <c r="AW39" s="423"/>
      <c r="AX39" s="423"/>
      <c r="AY39" s="423"/>
      <c r="AZ39" s="423"/>
      <c r="BA39" s="423"/>
      <c r="BB39" s="423"/>
      <c r="BC39" s="423"/>
      <c r="BD39" s="207"/>
      <c r="BE39" s="424" t="str">
        <f t="shared" si="1"/>
        <v/>
      </c>
      <c r="BF39" s="424"/>
      <c r="BG39" s="423"/>
      <c r="BH39" s="423"/>
      <c r="BI39" s="423"/>
      <c r="BJ39" s="423"/>
      <c r="BK39" s="423"/>
      <c r="BL39" s="423"/>
      <c r="BM39" s="423"/>
      <c r="BN39" s="423"/>
      <c r="BO39" s="423"/>
      <c r="BP39" s="423"/>
      <c r="BQ39" s="423"/>
      <c r="BR39" s="423"/>
      <c r="BS39" s="423"/>
      <c r="BT39" s="423"/>
      <c r="BU39" s="423"/>
      <c r="BV39" s="207"/>
      <c r="BW39" s="424">
        <f t="shared" si="2"/>
        <v>13</v>
      </c>
      <c r="BX39" s="424"/>
      <c r="BY39" s="423" t="str">
        <f>IF('各会計、関係団体の財政状況及び健全化判断比率'!B73="","",'各会計、関係団体の財政状況及び健全化判断比率'!B73)</f>
        <v>函館湾流域下水道事務組合</v>
      </c>
      <c r="BZ39" s="423"/>
      <c r="CA39" s="423"/>
      <c r="CB39" s="423"/>
      <c r="CC39" s="423"/>
      <c r="CD39" s="423"/>
      <c r="CE39" s="423"/>
      <c r="CF39" s="423"/>
      <c r="CG39" s="423"/>
      <c r="CH39" s="423"/>
      <c r="CI39" s="423"/>
      <c r="CJ39" s="423"/>
      <c r="CK39" s="423"/>
      <c r="CL39" s="423"/>
      <c r="CM39" s="423"/>
      <c r="CN39" s="207"/>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4"/>
      <c r="DG39" s="425" t="str">
        <f>IF('各会計、関係団体の財政状況及び健全化判断比率'!BR12="","",'各会計、関係団体の財政状況及び健全化判断比率'!BR12)</f>
        <v/>
      </c>
      <c r="DH39" s="425"/>
      <c r="DI39" s="211"/>
      <c r="DJ39" s="179"/>
      <c r="DK39" s="179"/>
      <c r="DL39" s="179"/>
      <c r="DM39" s="179"/>
      <c r="DN39" s="179"/>
      <c r="DO39" s="179"/>
    </row>
    <row r="40" spans="1:119" ht="32.25" customHeight="1" x14ac:dyDescent="0.15">
      <c r="A40" s="180"/>
      <c r="B40" s="206"/>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07"/>
      <c r="U40" s="424" t="str">
        <f t="shared" si="4"/>
        <v/>
      </c>
      <c r="V40" s="424"/>
      <c r="W40" s="423"/>
      <c r="X40" s="423"/>
      <c r="Y40" s="423"/>
      <c r="Z40" s="423"/>
      <c r="AA40" s="423"/>
      <c r="AB40" s="423"/>
      <c r="AC40" s="423"/>
      <c r="AD40" s="423"/>
      <c r="AE40" s="423"/>
      <c r="AF40" s="423"/>
      <c r="AG40" s="423"/>
      <c r="AH40" s="423"/>
      <c r="AI40" s="423"/>
      <c r="AJ40" s="423"/>
      <c r="AK40" s="423"/>
      <c r="AL40" s="207"/>
      <c r="AM40" s="424" t="str">
        <f t="shared" si="0"/>
        <v/>
      </c>
      <c r="AN40" s="424"/>
      <c r="AO40" s="423"/>
      <c r="AP40" s="423"/>
      <c r="AQ40" s="423"/>
      <c r="AR40" s="423"/>
      <c r="AS40" s="423"/>
      <c r="AT40" s="423"/>
      <c r="AU40" s="423"/>
      <c r="AV40" s="423"/>
      <c r="AW40" s="423"/>
      <c r="AX40" s="423"/>
      <c r="AY40" s="423"/>
      <c r="AZ40" s="423"/>
      <c r="BA40" s="423"/>
      <c r="BB40" s="423"/>
      <c r="BC40" s="423"/>
      <c r="BD40" s="207"/>
      <c r="BE40" s="424" t="str">
        <f t="shared" si="1"/>
        <v/>
      </c>
      <c r="BF40" s="424"/>
      <c r="BG40" s="423"/>
      <c r="BH40" s="423"/>
      <c r="BI40" s="423"/>
      <c r="BJ40" s="423"/>
      <c r="BK40" s="423"/>
      <c r="BL40" s="423"/>
      <c r="BM40" s="423"/>
      <c r="BN40" s="423"/>
      <c r="BO40" s="423"/>
      <c r="BP40" s="423"/>
      <c r="BQ40" s="423"/>
      <c r="BR40" s="423"/>
      <c r="BS40" s="423"/>
      <c r="BT40" s="423"/>
      <c r="BU40" s="423"/>
      <c r="BV40" s="207"/>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07"/>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4"/>
      <c r="DG40" s="425" t="str">
        <f>IF('各会計、関係団体の財政状況及び健全化判断比率'!BR13="","",'各会計、関係団体の財政状況及び健全化判断比率'!BR13)</f>
        <v/>
      </c>
      <c r="DH40" s="425"/>
      <c r="DI40" s="211"/>
      <c r="DJ40" s="179"/>
      <c r="DK40" s="179"/>
      <c r="DL40" s="179"/>
      <c r="DM40" s="179"/>
      <c r="DN40" s="179"/>
      <c r="DO40" s="179"/>
    </row>
    <row r="41" spans="1:119" ht="32.25" customHeight="1" x14ac:dyDescent="0.15">
      <c r="A41" s="180"/>
      <c r="B41" s="206"/>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07"/>
      <c r="U41" s="424" t="str">
        <f t="shared" si="4"/>
        <v/>
      </c>
      <c r="V41" s="424"/>
      <c r="W41" s="423"/>
      <c r="X41" s="423"/>
      <c r="Y41" s="423"/>
      <c r="Z41" s="423"/>
      <c r="AA41" s="423"/>
      <c r="AB41" s="423"/>
      <c r="AC41" s="423"/>
      <c r="AD41" s="423"/>
      <c r="AE41" s="423"/>
      <c r="AF41" s="423"/>
      <c r="AG41" s="423"/>
      <c r="AH41" s="423"/>
      <c r="AI41" s="423"/>
      <c r="AJ41" s="423"/>
      <c r="AK41" s="423"/>
      <c r="AL41" s="207"/>
      <c r="AM41" s="424" t="str">
        <f t="shared" si="0"/>
        <v/>
      </c>
      <c r="AN41" s="424"/>
      <c r="AO41" s="423"/>
      <c r="AP41" s="423"/>
      <c r="AQ41" s="423"/>
      <c r="AR41" s="423"/>
      <c r="AS41" s="423"/>
      <c r="AT41" s="423"/>
      <c r="AU41" s="423"/>
      <c r="AV41" s="423"/>
      <c r="AW41" s="423"/>
      <c r="AX41" s="423"/>
      <c r="AY41" s="423"/>
      <c r="AZ41" s="423"/>
      <c r="BA41" s="423"/>
      <c r="BB41" s="423"/>
      <c r="BC41" s="423"/>
      <c r="BD41" s="207"/>
      <c r="BE41" s="424" t="str">
        <f t="shared" si="1"/>
        <v/>
      </c>
      <c r="BF41" s="424"/>
      <c r="BG41" s="423"/>
      <c r="BH41" s="423"/>
      <c r="BI41" s="423"/>
      <c r="BJ41" s="423"/>
      <c r="BK41" s="423"/>
      <c r="BL41" s="423"/>
      <c r="BM41" s="423"/>
      <c r="BN41" s="423"/>
      <c r="BO41" s="423"/>
      <c r="BP41" s="423"/>
      <c r="BQ41" s="423"/>
      <c r="BR41" s="423"/>
      <c r="BS41" s="423"/>
      <c r="BT41" s="423"/>
      <c r="BU41" s="423"/>
      <c r="BV41" s="207"/>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07"/>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4"/>
      <c r="DG41" s="425" t="str">
        <f>IF('各会計、関係団体の財政状況及び健全化判断比率'!BR14="","",'各会計、関係団体の財政状況及び健全化判断比率'!BR14)</f>
        <v/>
      </c>
      <c r="DH41" s="425"/>
      <c r="DI41" s="211"/>
      <c r="DJ41" s="179"/>
      <c r="DK41" s="179"/>
      <c r="DL41" s="179"/>
      <c r="DM41" s="179"/>
      <c r="DN41" s="179"/>
      <c r="DO41" s="179"/>
    </row>
    <row r="42" spans="1:119" ht="32.25" customHeight="1" x14ac:dyDescent="0.15">
      <c r="A42" s="179"/>
      <c r="B42" s="206"/>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07"/>
      <c r="U42" s="424" t="str">
        <f t="shared" si="4"/>
        <v/>
      </c>
      <c r="V42" s="424"/>
      <c r="W42" s="423"/>
      <c r="X42" s="423"/>
      <c r="Y42" s="423"/>
      <c r="Z42" s="423"/>
      <c r="AA42" s="423"/>
      <c r="AB42" s="423"/>
      <c r="AC42" s="423"/>
      <c r="AD42" s="423"/>
      <c r="AE42" s="423"/>
      <c r="AF42" s="423"/>
      <c r="AG42" s="423"/>
      <c r="AH42" s="423"/>
      <c r="AI42" s="423"/>
      <c r="AJ42" s="423"/>
      <c r="AK42" s="423"/>
      <c r="AL42" s="207"/>
      <c r="AM42" s="424" t="str">
        <f t="shared" si="0"/>
        <v/>
      </c>
      <c r="AN42" s="424"/>
      <c r="AO42" s="423"/>
      <c r="AP42" s="423"/>
      <c r="AQ42" s="423"/>
      <c r="AR42" s="423"/>
      <c r="AS42" s="423"/>
      <c r="AT42" s="423"/>
      <c r="AU42" s="423"/>
      <c r="AV42" s="423"/>
      <c r="AW42" s="423"/>
      <c r="AX42" s="423"/>
      <c r="AY42" s="423"/>
      <c r="AZ42" s="423"/>
      <c r="BA42" s="423"/>
      <c r="BB42" s="423"/>
      <c r="BC42" s="423"/>
      <c r="BD42" s="207"/>
      <c r="BE42" s="424" t="str">
        <f t="shared" si="1"/>
        <v/>
      </c>
      <c r="BF42" s="424"/>
      <c r="BG42" s="423"/>
      <c r="BH42" s="423"/>
      <c r="BI42" s="423"/>
      <c r="BJ42" s="423"/>
      <c r="BK42" s="423"/>
      <c r="BL42" s="423"/>
      <c r="BM42" s="423"/>
      <c r="BN42" s="423"/>
      <c r="BO42" s="423"/>
      <c r="BP42" s="423"/>
      <c r="BQ42" s="423"/>
      <c r="BR42" s="423"/>
      <c r="BS42" s="423"/>
      <c r="BT42" s="423"/>
      <c r="BU42" s="423"/>
      <c r="BV42" s="207"/>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07"/>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4"/>
      <c r="DG42" s="425" t="str">
        <f>IF('各会計、関係団体の財政状況及び健全化判断比率'!BR15="","",'各会計、関係団体の財政状況及び健全化判断比率'!BR15)</f>
        <v/>
      </c>
      <c r="DH42" s="425"/>
      <c r="DI42" s="211"/>
      <c r="DJ42" s="179"/>
      <c r="DK42" s="179"/>
      <c r="DL42" s="179"/>
      <c r="DM42" s="179"/>
      <c r="DN42" s="179"/>
      <c r="DO42" s="179"/>
    </row>
    <row r="43" spans="1:119" ht="32.25" customHeight="1" x14ac:dyDescent="0.15">
      <c r="A43" s="179"/>
      <c r="B43" s="206"/>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07"/>
      <c r="U43" s="424" t="str">
        <f t="shared" si="4"/>
        <v/>
      </c>
      <c r="V43" s="424"/>
      <c r="W43" s="423"/>
      <c r="X43" s="423"/>
      <c r="Y43" s="423"/>
      <c r="Z43" s="423"/>
      <c r="AA43" s="423"/>
      <c r="AB43" s="423"/>
      <c r="AC43" s="423"/>
      <c r="AD43" s="423"/>
      <c r="AE43" s="423"/>
      <c r="AF43" s="423"/>
      <c r="AG43" s="423"/>
      <c r="AH43" s="423"/>
      <c r="AI43" s="423"/>
      <c r="AJ43" s="423"/>
      <c r="AK43" s="423"/>
      <c r="AL43" s="207"/>
      <c r="AM43" s="424" t="str">
        <f t="shared" si="0"/>
        <v/>
      </c>
      <c r="AN43" s="424"/>
      <c r="AO43" s="423"/>
      <c r="AP43" s="423"/>
      <c r="AQ43" s="423"/>
      <c r="AR43" s="423"/>
      <c r="AS43" s="423"/>
      <c r="AT43" s="423"/>
      <c r="AU43" s="423"/>
      <c r="AV43" s="423"/>
      <c r="AW43" s="423"/>
      <c r="AX43" s="423"/>
      <c r="AY43" s="423"/>
      <c r="AZ43" s="423"/>
      <c r="BA43" s="423"/>
      <c r="BB43" s="423"/>
      <c r="BC43" s="423"/>
      <c r="BD43" s="207"/>
      <c r="BE43" s="424" t="str">
        <f t="shared" si="1"/>
        <v/>
      </c>
      <c r="BF43" s="424"/>
      <c r="BG43" s="423"/>
      <c r="BH43" s="423"/>
      <c r="BI43" s="423"/>
      <c r="BJ43" s="423"/>
      <c r="BK43" s="423"/>
      <c r="BL43" s="423"/>
      <c r="BM43" s="423"/>
      <c r="BN43" s="423"/>
      <c r="BO43" s="423"/>
      <c r="BP43" s="423"/>
      <c r="BQ43" s="423"/>
      <c r="BR43" s="423"/>
      <c r="BS43" s="423"/>
      <c r="BT43" s="423"/>
      <c r="BU43" s="423"/>
      <c r="BV43" s="207"/>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07"/>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4"/>
      <c r="DG43" s="425" t="str">
        <f>IF('各会計、関係団体の財政状況及び健全化判断比率'!BR16="","",'各会計、関係団体の財政状況及び健全化判断比率'!BR16)</f>
        <v/>
      </c>
      <c r="DH43" s="425"/>
      <c r="DI43" s="211"/>
      <c r="DJ43" s="179"/>
      <c r="DK43" s="179"/>
      <c r="DL43" s="179"/>
      <c r="DM43" s="179"/>
      <c r="DN43" s="179"/>
      <c r="DO43" s="179"/>
    </row>
    <row r="44" spans="1:119" ht="13.5" customHeight="1" thickBot="1" x14ac:dyDescent="0.2">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15">
      <c r="B46" s="179" t="s">
        <v>206</v>
      </c>
      <c r="C46" s="179"/>
      <c r="D46" s="179"/>
      <c r="E46" s="179" t="s">
        <v>207</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15">
      <c r="B47" s="179"/>
      <c r="C47" s="179"/>
      <c r="D47" s="179"/>
      <c r="E47" s="179" t="s">
        <v>208</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15">
      <c r="B48" s="179"/>
      <c r="C48" s="179"/>
      <c r="D48" s="179"/>
      <c r="E48" s="179" t="s">
        <v>209</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15">
      <c r="E49" s="215" t="s">
        <v>210</v>
      </c>
    </row>
    <row r="50" spans="5:5" x14ac:dyDescent="0.15">
      <c r="E50" s="181" t="s">
        <v>211</v>
      </c>
    </row>
    <row r="51" spans="5:5" x14ac:dyDescent="0.15">
      <c r="E51" s="181" t="s">
        <v>212</v>
      </c>
    </row>
    <row r="52" spans="5:5" x14ac:dyDescent="0.15">
      <c r="E52" s="181"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jENHkJXiTBkG9F0RQKeG94uA/HIbVbhYi/kePpyHe2FZYyvilTgtjhKETqbwSTpFISYsTDckjIgRQOj7T6Jzw==" saltValue="BMmgedtLK8PFuqh1RLLI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7" t="s">
        <v>561</v>
      </c>
      <c r="D34" s="1247"/>
      <c r="E34" s="1248"/>
      <c r="F34" s="32" t="s">
        <v>562</v>
      </c>
      <c r="G34" s="33" t="s">
        <v>563</v>
      </c>
      <c r="H34" s="33" t="s">
        <v>564</v>
      </c>
      <c r="I34" s="33" t="s">
        <v>565</v>
      </c>
      <c r="J34" s="34" t="s">
        <v>566</v>
      </c>
      <c r="K34" s="22"/>
      <c r="L34" s="22"/>
      <c r="M34" s="22"/>
      <c r="N34" s="22"/>
      <c r="O34" s="22"/>
      <c r="P34" s="22"/>
    </row>
    <row r="35" spans="1:16" ht="39" customHeight="1" x14ac:dyDescent="0.15">
      <c r="A35" s="22"/>
      <c r="B35" s="35"/>
      <c r="C35" s="1241" t="s">
        <v>567</v>
      </c>
      <c r="D35" s="1242"/>
      <c r="E35" s="1243"/>
      <c r="F35" s="36">
        <v>4.51</v>
      </c>
      <c r="G35" s="37">
        <v>5.05</v>
      </c>
      <c r="H35" s="37">
        <v>5.47</v>
      </c>
      <c r="I35" s="37">
        <v>5.48</v>
      </c>
      <c r="J35" s="38">
        <v>6.26</v>
      </c>
      <c r="K35" s="22"/>
      <c r="L35" s="22"/>
      <c r="M35" s="22"/>
      <c r="N35" s="22"/>
      <c r="O35" s="22"/>
      <c r="P35" s="22"/>
    </row>
    <row r="36" spans="1:16" ht="39" customHeight="1" x14ac:dyDescent="0.15">
      <c r="A36" s="22"/>
      <c r="B36" s="35"/>
      <c r="C36" s="1241" t="s">
        <v>568</v>
      </c>
      <c r="D36" s="1242"/>
      <c r="E36" s="1243"/>
      <c r="F36" s="36">
        <v>3.47</v>
      </c>
      <c r="G36" s="37">
        <v>3.26</v>
      </c>
      <c r="H36" s="37">
        <v>2.97</v>
      </c>
      <c r="I36" s="37">
        <v>2.41</v>
      </c>
      <c r="J36" s="38">
        <v>2.09</v>
      </c>
      <c r="K36" s="22"/>
      <c r="L36" s="22"/>
      <c r="M36" s="22"/>
      <c r="N36" s="22"/>
      <c r="O36" s="22"/>
      <c r="P36" s="22"/>
    </row>
    <row r="37" spans="1:16" ht="39" customHeight="1" x14ac:dyDescent="0.15">
      <c r="A37" s="22"/>
      <c r="B37" s="35"/>
      <c r="C37" s="1241" t="s">
        <v>569</v>
      </c>
      <c r="D37" s="1242"/>
      <c r="E37" s="1243"/>
      <c r="F37" s="36">
        <v>0.49</v>
      </c>
      <c r="G37" s="37">
        <v>0.85</v>
      </c>
      <c r="H37" s="37">
        <v>0.53</v>
      </c>
      <c r="I37" s="37">
        <v>1.08</v>
      </c>
      <c r="J37" s="38">
        <v>0.75</v>
      </c>
      <c r="K37" s="22"/>
      <c r="L37" s="22"/>
      <c r="M37" s="22"/>
      <c r="N37" s="22"/>
      <c r="O37" s="22"/>
      <c r="P37" s="22"/>
    </row>
    <row r="38" spans="1:16" ht="39" customHeight="1" x14ac:dyDescent="0.15">
      <c r="A38" s="22"/>
      <c r="B38" s="35"/>
      <c r="C38" s="1241" t="s">
        <v>570</v>
      </c>
      <c r="D38" s="1242"/>
      <c r="E38" s="1243"/>
      <c r="F38" s="36">
        <v>0.13</v>
      </c>
      <c r="G38" s="37">
        <v>0.13</v>
      </c>
      <c r="H38" s="37">
        <v>0.13</v>
      </c>
      <c r="I38" s="37">
        <v>0.13</v>
      </c>
      <c r="J38" s="38">
        <v>0.13</v>
      </c>
      <c r="K38" s="22"/>
      <c r="L38" s="22"/>
      <c r="M38" s="22"/>
      <c r="N38" s="22"/>
      <c r="O38" s="22"/>
      <c r="P38" s="22"/>
    </row>
    <row r="39" spans="1:16" ht="39" customHeight="1" x14ac:dyDescent="0.15">
      <c r="A39" s="22"/>
      <c r="B39" s="35"/>
      <c r="C39" s="1241" t="s">
        <v>571</v>
      </c>
      <c r="D39" s="1242"/>
      <c r="E39" s="1243"/>
      <c r="F39" s="36">
        <v>0</v>
      </c>
      <c r="G39" s="37">
        <v>0.1</v>
      </c>
      <c r="H39" s="37">
        <v>0.09</v>
      </c>
      <c r="I39" s="37">
        <v>0.09</v>
      </c>
      <c r="J39" s="38">
        <v>0.1</v>
      </c>
      <c r="K39" s="22"/>
      <c r="L39" s="22"/>
      <c r="M39" s="22"/>
      <c r="N39" s="22"/>
      <c r="O39" s="22"/>
      <c r="P39" s="22"/>
    </row>
    <row r="40" spans="1:16" ht="39" customHeight="1" x14ac:dyDescent="0.15">
      <c r="A40" s="22"/>
      <c r="B40" s="35"/>
      <c r="C40" s="1241" t="s">
        <v>572</v>
      </c>
      <c r="D40" s="1242"/>
      <c r="E40" s="1243"/>
      <c r="F40" s="36">
        <v>0.09</v>
      </c>
      <c r="G40" s="37">
        <v>7.0000000000000007E-2</v>
      </c>
      <c r="H40" s="37">
        <v>7.0000000000000007E-2</v>
      </c>
      <c r="I40" s="37">
        <v>0.03</v>
      </c>
      <c r="J40" s="38">
        <v>0.09</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573</v>
      </c>
      <c r="D42" s="1242"/>
      <c r="E42" s="1243"/>
      <c r="F42" s="36" t="s">
        <v>510</v>
      </c>
      <c r="G42" s="37" t="s">
        <v>510</v>
      </c>
      <c r="H42" s="37" t="s">
        <v>510</v>
      </c>
      <c r="I42" s="37" t="s">
        <v>510</v>
      </c>
      <c r="J42" s="38" t="s">
        <v>510</v>
      </c>
      <c r="K42" s="22"/>
      <c r="L42" s="22"/>
      <c r="M42" s="22"/>
      <c r="N42" s="22"/>
      <c r="O42" s="22"/>
      <c r="P42" s="22"/>
    </row>
    <row r="43" spans="1:16" ht="39" customHeight="1" thickBot="1" x14ac:dyDescent="0.2">
      <c r="A43" s="22"/>
      <c r="B43" s="40"/>
      <c r="C43" s="1244" t="s">
        <v>574</v>
      </c>
      <c r="D43" s="1245"/>
      <c r="E43" s="1246"/>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NR8nBBR3N5IqbOMOcJB3/CWN/ylKDIWhz75o3IiaJc0TdNiaIeAf2R3I7D7LG5X72M+8yNAHqN5611uPD7CWA==" saltValue="KAlUZdfasaSXvjM3ubEk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1029</v>
      </c>
      <c r="L45" s="60">
        <v>1042</v>
      </c>
      <c r="M45" s="60">
        <v>1038</v>
      </c>
      <c r="N45" s="60">
        <v>1050</v>
      </c>
      <c r="O45" s="61">
        <v>1192</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510</v>
      </c>
      <c r="L46" s="64" t="s">
        <v>510</v>
      </c>
      <c r="M46" s="64" t="s">
        <v>510</v>
      </c>
      <c r="N46" s="64" t="s">
        <v>510</v>
      </c>
      <c r="O46" s="65" t="s">
        <v>510</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510</v>
      </c>
      <c r="L47" s="64" t="s">
        <v>510</v>
      </c>
      <c r="M47" s="64" t="s">
        <v>510</v>
      </c>
      <c r="N47" s="64" t="s">
        <v>510</v>
      </c>
      <c r="O47" s="65" t="s">
        <v>510</v>
      </c>
      <c r="P47" s="48"/>
      <c r="Q47" s="48"/>
      <c r="R47" s="48"/>
      <c r="S47" s="48"/>
      <c r="T47" s="48"/>
      <c r="U47" s="48"/>
    </row>
    <row r="48" spans="1:21" ht="30.75" customHeight="1" x14ac:dyDescent="0.15">
      <c r="A48" s="48"/>
      <c r="B48" s="1269"/>
      <c r="C48" s="1270"/>
      <c r="D48" s="62"/>
      <c r="E48" s="1251" t="s">
        <v>15</v>
      </c>
      <c r="F48" s="1251"/>
      <c r="G48" s="1251"/>
      <c r="H48" s="1251"/>
      <c r="I48" s="1251"/>
      <c r="J48" s="1252"/>
      <c r="K48" s="63">
        <v>370</v>
      </c>
      <c r="L48" s="64">
        <v>465</v>
      </c>
      <c r="M48" s="64">
        <v>456</v>
      </c>
      <c r="N48" s="64">
        <v>417</v>
      </c>
      <c r="O48" s="65">
        <v>382</v>
      </c>
      <c r="P48" s="48"/>
      <c r="Q48" s="48"/>
      <c r="R48" s="48"/>
      <c r="S48" s="48"/>
      <c r="T48" s="48"/>
      <c r="U48" s="48"/>
    </row>
    <row r="49" spans="1:21" ht="30.75" customHeight="1" x14ac:dyDescent="0.15">
      <c r="A49" s="48"/>
      <c r="B49" s="1269"/>
      <c r="C49" s="1270"/>
      <c r="D49" s="62"/>
      <c r="E49" s="1251" t="s">
        <v>16</v>
      </c>
      <c r="F49" s="1251"/>
      <c r="G49" s="1251"/>
      <c r="H49" s="1251"/>
      <c r="I49" s="1251"/>
      <c r="J49" s="1252"/>
      <c r="K49" s="63">
        <v>86</v>
      </c>
      <c r="L49" s="64">
        <v>87</v>
      </c>
      <c r="M49" s="64">
        <v>123</v>
      </c>
      <c r="N49" s="64">
        <v>172</v>
      </c>
      <c r="O49" s="65">
        <v>117</v>
      </c>
      <c r="P49" s="48"/>
      <c r="Q49" s="48"/>
      <c r="R49" s="48"/>
      <c r="S49" s="48"/>
      <c r="T49" s="48"/>
      <c r="U49" s="48"/>
    </row>
    <row r="50" spans="1:21" ht="30.75" customHeight="1" x14ac:dyDescent="0.15">
      <c r="A50" s="48"/>
      <c r="B50" s="1269"/>
      <c r="C50" s="1270"/>
      <c r="D50" s="62"/>
      <c r="E50" s="1251" t="s">
        <v>17</v>
      </c>
      <c r="F50" s="1251"/>
      <c r="G50" s="1251"/>
      <c r="H50" s="1251"/>
      <c r="I50" s="1251"/>
      <c r="J50" s="1252"/>
      <c r="K50" s="63">
        <v>17</v>
      </c>
      <c r="L50" s="64">
        <v>14</v>
      </c>
      <c r="M50" s="64">
        <v>13</v>
      </c>
      <c r="N50" s="64">
        <v>10</v>
      </c>
      <c r="O50" s="65">
        <v>7</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510</v>
      </c>
      <c r="L51" s="64" t="s">
        <v>510</v>
      </c>
      <c r="M51" s="64" t="s">
        <v>510</v>
      </c>
      <c r="N51" s="64" t="s">
        <v>510</v>
      </c>
      <c r="O51" s="65" t="s">
        <v>510</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1050</v>
      </c>
      <c r="L52" s="64">
        <v>1067</v>
      </c>
      <c r="M52" s="64">
        <v>1043</v>
      </c>
      <c r="N52" s="64">
        <v>1018</v>
      </c>
      <c r="O52" s="65">
        <v>961</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452</v>
      </c>
      <c r="L53" s="69">
        <v>541</v>
      </c>
      <c r="M53" s="69">
        <v>587</v>
      </c>
      <c r="N53" s="69">
        <v>631</v>
      </c>
      <c r="O53" s="70">
        <v>737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7" t="s">
        <v>25</v>
      </c>
      <c r="C57" s="1258"/>
      <c r="D57" s="1261" t="s">
        <v>26</v>
      </c>
      <c r="E57" s="1262"/>
      <c r="F57" s="1262"/>
      <c r="G57" s="1262"/>
      <c r="H57" s="1262"/>
      <c r="I57" s="1262"/>
      <c r="J57" s="1263"/>
      <c r="K57" s="379" t="s">
        <v>510</v>
      </c>
      <c r="L57" s="380" t="s">
        <v>510</v>
      </c>
      <c r="M57" s="380" t="s">
        <v>510</v>
      </c>
      <c r="N57" s="380" t="s">
        <v>510</v>
      </c>
      <c r="O57" s="381" t="s">
        <v>510</v>
      </c>
    </row>
    <row r="58" spans="1:21" ht="31.5" customHeight="1" thickBot="1" x14ac:dyDescent="0.2">
      <c r="B58" s="1259"/>
      <c r="C58" s="1260"/>
      <c r="D58" s="1264" t="s">
        <v>27</v>
      </c>
      <c r="E58" s="1265"/>
      <c r="F58" s="1265"/>
      <c r="G58" s="1265"/>
      <c r="H58" s="1265"/>
      <c r="I58" s="1265"/>
      <c r="J58" s="1266"/>
      <c r="K58" s="382" t="s">
        <v>510</v>
      </c>
      <c r="L58" s="383" t="s">
        <v>510</v>
      </c>
      <c r="M58" s="383" t="s">
        <v>510</v>
      </c>
      <c r="N58" s="383" t="s">
        <v>510</v>
      </c>
      <c r="O58" s="384" t="s">
        <v>510</v>
      </c>
    </row>
    <row r="59" spans="1:21" ht="24" customHeight="1" x14ac:dyDescent="0.15">
      <c r="B59" s="82"/>
      <c r="C59" s="82"/>
      <c r="D59" s="83" t="s">
        <v>28</v>
      </c>
      <c r="E59" s="84"/>
      <c r="F59" s="84"/>
      <c r="G59" s="84"/>
      <c r="H59" s="84"/>
      <c r="I59" s="84"/>
      <c r="J59" s="84"/>
      <c r="K59" s="84"/>
      <c r="L59" s="84"/>
      <c r="M59" s="84"/>
      <c r="N59" s="84"/>
      <c r="O59" s="84"/>
    </row>
    <row r="60" spans="1:21" ht="24" customHeight="1" x14ac:dyDescent="0.15">
      <c r="B60" s="85"/>
      <c r="C60" s="85"/>
      <c r="D60" s="83" t="s">
        <v>29</v>
      </c>
      <c r="E60" s="84"/>
      <c r="F60" s="84"/>
      <c r="G60" s="84"/>
      <c r="H60" s="84"/>
      <c r="I60" s="84"/>
      <c r="J60" s="84"/>
      <c r="K60" s="84"/>
      <c r="L60" s="84"/>
      <c r="M60" s="84"/>
      <c r="N60" s="84"/>
      <c r="O60" s="84"/>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rnvXMC7jL81J2dshvAH/1k2IOjdYc3VtdhJc+82YbVU7+v6zDoaKsU4HFo+zfBvJ7HvSVeYDWRZkmEo2mrMbQ==" saltValue="VRVvCRf40yUT7sLfmlaE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86" customWidth="1"/>
    <col min="2" max="3" width="12.625" style="86" customWidth="1"/>
    <col min="4" max="4" width="11.625" style="86" customWidth="1"/>
    <col min="5" max="8" width="10.375" style="86" customWidth="1"/>
    <col min="9" max="13" width="16.375" style="86" customWidth="1"/>
    <col min="14" max="19" width="12.625" style="86" customWidth="1"/>
    <col min="20" max="16384" width="0" style="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7" t="s">
        <v>9</v>
      </c>
    </row>
    <row r="40" spans="2:13" ht="27.75" customHeight="1" thickBot="1" x14ac:dyDescent="0.2">
      <c r="B40" s="88" t="s">
        <v>10</v>
      </c>
      <c r="C40" s="89"/>
      <c r="D40" s="89"/>
      <c r="E40" s="90"/>
      <c r="F40" s="90"/>
      <c r="G40" s="90"/>
      <c r="H40" s="91" t="s">
        <v>2</v>
      </c>
      <c r="I40" s="92" t="s">
        <v>552</v>
      </c>
      <c r="J40" s="93" t="s">
        <v>553</v>
      </c>
      <c r="K40" s="93" t="s">
        <v>554</v>
      </c>
      <c r="L40" s="93" t="s">
        <v>555</v>
      </c>
      <c r="M40" s="94" t="s">
        <v>556</v>
      </c>
    </row>
    <row r="41" spans="2:13" ht="27.75" customHeight="1" x14ac:dyDescent="0.15">
      <c r="B41" s="1287" t="s">
        <v>30</v>
      </c>
      <c r="C41" s="1288"/>
      <c r="D41" s="95"/>
      <c r="E41" s="1289" t="s">
        <v>31</v>
      </c>
      <c r="F41" s="1289"/>
      <c r="G41" s="1289"/>
      <c r="H41" s="1290"/>
      <c r="I41" s="96">
        <v>10105</v>
      </c>
      <c r="J41" s="97">
        <v>10672</v>
      </c>
      <c r="K41" s="97">
        <v>11401</v>
      </c>
      <c r="L41" s="97">
        <v>12344</v>
      </c>
      <c r="M41" s="98">
        <v>13860</v>
      </c>
    </row>
    <row r="42" spans="2:13" ht="27.75" customHeight="1" x14ac:dyDescent="0.15">
      <c r="B42" s="1277"/>
      <c r="C42" s="1278"/>
      <c r="D42" s="99"/>
      <c r="E42" s="1281" t="s">
        <v>32</v>
      </c>
      <c r="F42" s="1281"/>
      <c r="G42" s="1281"/>
      <c r="H42" s="1282"/>
      <c r="I42" s="100">
        <v>120</v>
      </c>
      <c r="J42" s="101">
        <v>78</v>
      </c>
      <c r="K42" s="101">
        <v>56</v>
      </c>
      <c r="L42" s="101">
        <v>43</v>
      </c>
      <c r="M42" s="102">
        <v>45</v>
      </c>
    </row>
    <row r="43" spans="2:13" ht="27.75" customHeight="1" x14ac:dyDescent="0.15">
      <c r="B43" s="1277"/>
      <c r="C43" s="1278"/>
      <c r="D43" s="99"/>
      <c r="E43" s="1281" t="s">
        <v>33</v>
      </c>
      <c r="F43" s="1281"/>
      <c r="G43" s="1281"/>
      <c r="H43" s="1282"/>
      <c r="I43" s="100">
        <v>3414</v>
      </c>
      <c r="J43" s="101">
        <v>3349</v>
      </c>
      <c r="K43" s="101">
        <v>3215</v>
      </c>
      <c r="L43" s="101">
        <v>2944</v>
      </c>
      <c r="M43" s="102">
        <v>2589</v>
      </c>
    </row>
    <row r="44" spans="2:13" ht="27.75" customHeight="1" x14ac:dyDescent="0.15">
      <c r="B44" s="1277"/>
      <c r="C44" s="1278"/>
      <c r="D44" s="99"/>
      <c r="E44" s="1281" t="s">
        <v>34</v>
      </c>
      <c r="F44" s="1281"/>
      <c r="G44" s="1281"/>
      <c r="H44" s="1282"/>
      <c r="I44" s="100">
        <v>1500</v>
      </c>
      <c r="J44" s="101">
        <v>1390</v>
      </c>
      <c r="K44" s="101">
        <v>1318</v>
      </c>
      <c r="L44" s="101">
        <v>1152</v>
      </c>
      <c r="M44" s="102">
        <v>1087</v>
      </c>
    </row>
    <row r="45" spans="2:13" ht="27.75" customHeight="1" x14ac:dyDescent="0.15">
      <c r="B45" s="1277"/>
      <c r="C45" s="1278"/>
      <c r="D45" s="99"/>
      <c r="E45" s="1281" t="s">
        <v>35</v>
      </c>
      <c r="F45" s="1281"/>
      <c r="G45" s="1281"/>
      <c r="H45" s="1282"/>
      <c r="I45" s="100">
        <v>1435</v>
      </c>
      <c r="J45" s="101">
        <v>1336</v>
      </c>
      <c r="K45" s="101">
        <v>1275</v>
      </c>
      <c r="L45" s="101">
        <v>1234</v>
      </c>
      <c r="M45" s="102">
        <v>1134</v>
      </c>
    </row>
    <row r="46" spans="2:13" ht="27.75" customHeight="1" x14ac:dyDescent="0.15">
      <c r="B46" s="1277"/>
      <c r="C46" s="1278"/>
      <c r="D46" s="103"/>
      <c r="E46" s="1281" t="s">
        <v>36</v>
      </c>
      <c r="F46" s="1281"/>
      <c r="G46" s="1281"/>
      <c r="H46" s="1282"/>
      <c r="I46" s="100" t="s">
        <v>510</v>
      </c>
      <c r="J46" s="101" t="s">
        <v>510</v>
      </c>
      <c r="K46" s="101" t="s">
        <v>510</v>
      </c>
      <c r="L46" s="101" t="s">
        <v>510</v>
      </c>
      <c r="M46" s="102" t="s">
        <v>510</v>
      </c>
    </row>
    <row r="47" spans="2:13" ht="27.75" customHeight="1" x14ac:dyDescent="0.15">
      <c r="B47" s="1277"/>
      <c r="C47" s="1278"/>
      <c r="D47" s="104"/>
      <c r="E47" s="1291" t="s">
        <v>37</v>
      </c>
      <c r="F47" s="1292"/>
      <c r="G47" s="1292"/>
      <c r="H47" s="1293"/>
      <c r="I47" s="100" t="s">
        <v>510</v>
      </c>
      <c r="J47" s="101" t="s">
        <v>510</v>
      </c>
      <c r="K47" s="101" t="s">
        <v>510</v>
      </c>
      <c r="L47" s="101" t="s">
        <v>510</v>
      </c>
      <c r="M47" s="102" t="s">
        <v>510</v>
      </c>
    </row>
    <row r="48" spans="2:13" ht="27.75" customHeight="1" x14ac:dyDescent="0.15">
      <c r="B48" s="1277"/>
      <c r="C48" s="1278"/>
      <c r="D48" s="99"/>
      <c r="E48" s="1281" t="s">
        <v>38</v>
      </c>
      <c r="F48" s="1281"/>
      <c r="G48" s="1281"/>
      <c r="H48" s="1282"/>
      <c r="I48" s="100" t="s">
        <v>510</v>
      </c>
      <c r="J48" s="101" t="s">
        <v>510</v>
      </c>
      <c r="K48" s="101" t="s">
        <v>510</v>
      </c>
      <c r="L48" s="101" t="s">
        <v>510</v>
      </c>
      <c r="M48" s="102" t="s">
        <v>510</v>
      </c>
    </row>
    <row r="49" spans="2:13" ht="27.75" customHeight="1" x14ac:dyDescent="0.15">
      <c r="B49" s="1279"/>
      <c r="C49" s="1280"/>
      <c r="D49" s="99"/>
      <c r="E49" s="1281" t="s">
        <v>39</v>
      </c>
      <c r="F49" s="1281"/>
      <c r="G49" s="1281"/>
      <c r="H49" s="1282"/>
      <c r="I49" s="100" t="s">
        <v>510</v>
      </c>
      <c r="J49" s="101" t="s">
        <v>510</v>
      </c>
      <c r="K49" s="101" t="s">
        <v>510</v>
      </c>
      <c r="L49" s="101" t="s">
        <v>510</v>
      </c>
      <c r="M49" s="102" t="s">
        <v>510</v>
      </c>
    </row>
    <row r="50" spans="2:13" ht="27.75" customHeight="1" x14ac:dyDescent="0.15">
      <c r="B50" s="1275" t="s">
        <v>40</v>
      </c>
      <c r="C50" s="1276"/>
      <c r="D50" s="105"/>
      <c r="E50" s="1281" t="s">
        <v>41</v>
      </c>
      <c r="F50" s="1281"/>
      <c r="G50" s="1281"/>
      <c r="H50" s="1282"/>
      <c r="I50" s="100">
        <v>2914</v>
      </c>
      <c r="J50" s="101">
        <v>2696</v>
      </c>
      <c r="K50" s="101">
        <v>2298</v>
      </c>
      <c r="L50" s="101">
        <v>1734</v>
      </c>
      <c r="M50" s="102">
        <v>1406</v>
      </c>
    </row>
    <row r="51" spans="2:13" ht="27.75" customHeight="1" x14ac:dyDescent="0.15">
      <c r="B51" s="1277"/>
      <c r="C51" s="1278"/>
      <c r="D51" s="99"/>
      <c r="E51" s="1281" t="s">
        <v>42</v>
      </c>
      <c r="F51" s="1281"/>
      <c r="G51" s="1281"/>
      <c r="H51" s="1282"/>
      <c r="I51" s="100">
        <v>1114</v>
      </c>
      <c r="J51" s="101">
        <v>1109</v>
      </c>
      <c r="K51" s="101">
        <v>1105</v>
      </c>
      <c r="L51" s="101">
        <v>1169</v>
      </c>
      <c r="M51" s="102">
        <v>1188</v>
      </c>
    </row>
    <row r="52" spans="2:13" ht="27.75" customHeight="1" x14ac:dyDescent="0.15">
      <c r="B52" s="1279"/>
      <c r="C52" s="1280"/>
      <c r="D52" s="99"/>
      <c r="E52" s="1281" t="s">
        <v>43</v>
      </c>
      <c r="F52" s="1281"/>
      <c r="G52" s="1281"/>
      <c r="H52" s="1282"/>
      <c r="I52" s="100">
        <v>10456</v>
      </c>
      <c r="J52" s="101">
        <v>10738</v>
      </c>
      <c r="K52" s="101">
        <v>10586</v>
      </c>
      <c r="L52" s="101">
        <v>11164</v>
      </c>
      <c r="M52" s="102">
        <v>10800</v>
      </c>
    </row>
    <row r="53" spans="2:13" ht="27.75" customHeight="1" thickBot="1" x14ac:dyDescent="0.2">
      <c r="B53" s="1283" t="s">
        <v>44</v>
      </c>
      <c r="C53" s="1284"/>
      <c r="D53" s="106"/>
      <c r="E53" s="1285" t="s">
        <v>45</v>
      </c>
      <c r="F53" s="1285"/>
      <c r="G53" s="1285"/>
      <c r="H53" s="1286"/>
      <c r="I53" s="107">
        <v>2090</v>
      </c>
      <c r="J53" s="108">
        <v>2282</v>
      </c>
      <c r="K53" s="108">
        <v>3276</v>
      </c>
      <c r="L53" s="108">
        <v>3650</v>
      </c>
      <c r="M53" s="109">
        <v>5320</v>
      </c>
    </row>
    <row r="54" spans="2:13" ht="27.75" customHeight="1" x14ac:dyDescent="0.15">
      <c r="B54" s="110" t="s">
        <v>46</v>
      </c>
      <c r="C54" s="111"/>
      <c r="D54" s="111"/>
      <c r="E54" s="112"/>
      <c r="F54" s="112"/>
      <c r="G54" s="112"/>
      <c r="H54" s="112"/>
      <c r="I54" s="113"/>
      <c r="J54" s="113"/>
      <c r="K54" s="113"/>
      <c r="L54" s="113"/>
      <c r="M54" s="11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orLD1C+csY3/XqM3TkBiGAb+aUS+LZxp6HY3pnaUEKH3jlXl3rM5Qx5Fh537DH1dFAOqQvKvjmB3EfarLwETw==" saltValue="aeKu409xN+465gZsG+MW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4" t="s">
        <v>47</v>
      </c>
    </row>
    <row r="54" spans="2:8" ht="29.25" customHeight="1" thickBot="1" x14ac:dyDescent="0.25">
      <c r="B54" s="115" t="s">
        <v>1</v>
      </c>
      <c r="C54" s="116"/>
      <c r="D54" s="116"/>
      <c r="E54" s="117" t="s">
        <v>2</v>
      </c>
      <c r="F54" s="118" t="s">
        <v>554</v>
      </c>
      <c r="G54" s="118" t="s">
        <v>555</v>
      </c>
      <c r="H54" s="119" t="s">
        <v>556</v>
      </c>
    </row>
    <row r="55" spans="2:8" ht="52.5" customHeight="1" x14ac:dyDescent="0.15">
      <c r="B55" s="120"/>
      <c r="C55" s="1302" t="s">
        <v>48</v>
      </c>
      <c r="D55" s="1302"/>
      <c r="E55" s="1303"/>
      <c r="F55" s="121">
        <v>908</v>
      </c>
      <c r="G55" s="121">
        <v>708</v>
      </c>
      <c r="H55" s="122">
        <v>608</v>
      </c>
    </row>
    <row r="56" spans="2:8" ht="52.5" customHeight="1" x14ac:dyDescent="0.15">
      <c r="B56" s="123"/>
      <c r="C56" s="1304" t="s">
        <v>49</v>
      </c>
      <c r="D56" s="1304"/>
      <c r="E56" s="1305"/>
      <c r="F56" s="124">
        <v>376</v>
      </c>
      <c r="G56" s="124">
        <v>181</v>
      </c>
      <c r="H56" s="125">
        <v>158</v>
      </c>
    </row>
    <row r="57" spans="2:8" ht="53.25" customHeight="1" x14ac:dyDescent="0.15">
      <c r="B57" s="123"/>
      <c r="C57" s="1306" t="s">
        <v>50</v>
      </c>
      <c r="D57" s="1306"/>
      <c r="E57" s="1307"/>
      <c r="F57" s="126">
        <v>846</v>
      </c>
      <c r="G57" s="126">
        <v>661</v>
      </c>
      <c r="H57" s="127">
        <v>452</v>
      </c>
    </row>
    <row r="58" spans="2:8" ht="45.75" customHeight="1" x14ac:dyDescent="0.15">
      <c r="B58" s="128"/>
      <c r="C58" s="1294" t="s">
        <v>589</v>
      </c>
      <c r="D58" s="1295"/>
      <c r="E58" s="1296"/>
      <c r="F58" s="129">
        <v>180</v>
      </c>
      <c r="G58" s="129">
        <v>138</v>
      </c>
      <c r="H58" s="130">
        <v>138</v>
      </c>
    </row>
    <row r="59" spans="2:8" ht="45.75" customHeight="1" x14ac:dyDescent="0.15">
      <c r="B59" s="128"/>
      <c r="C59" s="1294" t="s">
        <v>590</v>
      </c>
      <c r="D59" s="1295"/>
      <c r="E59" s="1296"/>
      <c r="F59" s="129">
        <v>327</v>
      </c>
      <c r="G59" s="129">
        <v>287</v>
      </c>
      <c r="H59" s="130">
        <v>137</v>
      </c>
    </row>
    <row r="60" spans="2:8" ht="45.75" customHeight="1" x14ac:dyDescent="0.15">
      <c r="B60" s="128"/>
      <c r="C60" s="1294" t="s">
        <v>591</v>
      </c>
      <c r="D60" s="1295"/>
      <c r="E60" s="1296"/>
      <c r="F60" s="129">
        <v>153</v>
      </c>
      <c r="G60" s="129">
        <v>153</v>
      </c>
      <c r="H60" s="130">
        <v>94</v>
      </c>
    </row>
    <row r="61" spans="2:8" ht="45.75" customHeight="1" x14ac:dyDescent="0.15">
      <c r="B61" s="128"/>
      <c r="C61" s="1294" t="s">
        <v>592</v>
      </c>
      <c r="D61" s="1295"/>
      <c r="E61" s="1296"/>
      <c r="F61" s="129">
        <v>69</v>
      </c>
      <c r="G61" s="129">
        <v>70</v>
      </c>
      <c r="H61" s="130">
        <v>70</v>
      </c>
    </row>
    <row r="62" spans="2:8" ht="45.75" customHeight="1" thickBot="1" x14ac:dyDescent="0.2">
      <c r="B62" s="131"/>
      <c r="C62" s="1297" t="s">
        <v>593</v>
      </c>
      <c r="D62" s="1298"/>
      <c r="E62" s="1299"/>
      <c r="F62" s="132">
        <v>117</v>
      </c>
      <c r="G62" s="132">
        <v>13</v>
      </c>
      <c r="H62" s="133">
        <v>13</v>
      </c>
    </row>
    <row r="63" spans="2:8" ht="52.5" customHeight="1" thickBot="1" x14ac:dyDescent="0.2">
      <c r="B63" s="134"/>
      <c r="C63" s="1300" t="s">
        <v>51</v>
      </c>
      <c r="D63" s="1300"/>
      <c r="E63" s="1301"/>
      <c r="F63" s="135">
        <v>2130</v>
      </c>
      <c r="G63" s="135">
        <v>1550</v>
      </c>
      <c r="H63" s="136">
        <v>1218</v>
      </c>
    </row>
    <row r="64" spans="2:8" ht="15" customHeight="1" x14ac:dyDescent="0.15"/>
    <row r="65" ht="0" hidden="1" customHeight="1" x14ac:dyDescent="0.15"/>
    <row r="66" ht="0" hidden="1" customHeight="1" x14ac:dyDescent="0.15"/>
  </sheetData>
  <sheetProtection algorithmName="SHA-512" hashValue="ZYlwEzp8Bqf7nsrsCmxPJn2E82fitCaXR5XG0zbWmuqUREF0tLXHumcduUlTUpxfkNZpY+xNbiM7JsbeRpez5w==" saltValue="eMXddRGCKUXSvWdd5abX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B1D0F-2FCE-44E3-BA84-8F57C70B5895}">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4"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5"/>
      <c r="DG4" s="285"/>
      <c r="DH4" s="285"/>
      <c r="DI4" s="285"/>
      <c r="DJ4" s="285"/>
      <c r="DK4" s="285"/>
      <c r="DL4" s="285"/>
      <c r="DM4" s="285"/>
      <c r="DN4" s="285"/>
      <c r="DO4" s="285"/>
      <c r="DP4" s="285"/>
      <c r="DQ4" s="285"/>
      <c r="DR4" s="285"/>
      <c r="DS4" s="285"/>
      <c r="DT4" s="285"/>
      <c r="DU4" s="285"/>
      <c r="DV4" s="285"/>
      <c r="DW4" s="285"/>
    </row>
    <row r="5" spans="1:143" s="284"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5"/>
      <c r="DG5" s="285"/>
      <c r="DH5" s="285"/>
      <c r="DI5" s="285"/>
      <c r="DJ5" s="285"/>
      <c r="DK5" s="285"/>
      <c r="DL5" s="285"/>
      <c r="DM5" s="285"/>
      <c r="DN5" s="285"/>
      <c r="DO5" s="285"/>
      <c r="DP5" s="285"/>
      <c r="DQ5" s="285"/>
      <c r="DR5" s="285"/>
      <c r="DS5" s="285"/>
      <c r="DT5" s="285"/>
      <c r="DU5" s="285"/>
      <c r="DV5" s="285"/>
      <c r="DW5" s="285"/>
    </row>
    <row r="6" spans="1:143" s="284"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5"/>
      <c r="DG6" s="285"/>
      <c r="DH6" s="285"/>
      <c r="DI6" s="285"/>
      <c r="DJ6" s="285"/>
      <c r="DK6" s="285"/>
      <c r="DL6" s="285"/>
      <c r="DM6" s="285"/>
      <c r="DN6" s="285"/>
      <c r="DO6" s="285"/>
      <c r="DP6" s="285"/>
      <c r="DQ6" s="285"/>
      <c r="DR6" s="285"/>
      <c r="DS6" s="285"/>
      <c r="DT6" s="285"/>
      <c r="DU6" s="285"/>
      <c r="DV6" s="285"/>
      <c r="DW6" s="285"/>
    </row>
    <row r="7" spans="1:143" s="284"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5"/>
      <c r="DG7" s="285"/>
      <c r="DH7" s="285"/>
      <c r="DI7" s="285"/>
      <c r="DJ7" s="285"/>
      <c r="DK7" s="285"/>
      <c r="DL7" s="285"/>
      <c r="DM7" s="285"/>
      <c r="DN7" s="285"/>
      <c r="DO7" s="285"/>
      <c r="DP7" s="285"/>
      <c r="DQ7" s="285"/>
      <c r="DR7" s="285"/>
      <c r="DS7" s="285"/>
      <c r="DT7" s="285"/>
      <c r="DU7" s="285"/>
      <c r="DV7" s="285"/>
      <c r="DW7" s="285"/>
    </row>
    <row r="8" spans="1:143" s="284"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5"/>
      <c r="DG8" s="285"/>
      <c r="DH8" s="285"/>
      <c r="DI8" s="285"/>
      <c r="DJ8" s="285"/>
      <c r="DK8" s="285"/>
      <c r="DL8" s="285"/>
      <c r="DM8" s="285"/>
      <c r="DN8" s="285"/>
      <c r="DO8" s="285"/>
      <c r="DP8" s="285"/>
      <c r="DQ8" s="285"/>
      <c r="DR8" s="285"/>
      <c r="DS8" s="285"/>
      <c r="DT8" s="285"/>
      <c r="DU8" s="285"/>
      <c r="DV8" s="285"/>
      <c r="DW8" s="285"/>
    </row>
    <row r="9" spans="1:143" s="284"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5"/>
      <c r="DG9" s="285"/>
      <c r="DH9" s="285"/>
      <c r="DI9" s="285"/>
      <c r="DJ9" s="285"/>
      <c r="DK9" s="285"/>
      <c r="DL9" s="285"/>
      <c r="DM9" s="285"/>
      <c r="DN9" s="285"/>
      <c r="DO9" s="285"/>
      <c r="DP9" s="285"/>
      <c r="DQ9" s="285"/>
      <c r="DR9" s="285"/>
      <c r="DS9" s="285"/>
      <c r="DT9" s="285"/>
      <c r="DU9" s="285"/>
      <c r="DV9" s="285"/>
      <c r="DW9" s="285"/>
    </row>
    <row r="10" spans="1:143" s="284"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5"/>
      <c r="DG10" s="285"/>
      <c r="DH10" s="285"/>
      <c r="DI10" s="285"/>
      <c r="DJ10" s="285"/>
      <c r="DK10" s="285"/>
      <c r="DL10" s="285"/>
      <c r="DM10" s="285"/>
      <c r="DN10" s="285"/>
      <c r="DO10" s="285"/>
      <c r="DP10" s="285"/>
      <c r="DQ10" s="285"/>
      <c r="DR10" s="285"/>
      <c r="DS10" s="285"/>
      <c r="DT10" s="285"/>
      <c r="DU10" s="285"/>
      <c r="DV10" s="285"/>
      <c r="DW10" s="285"/>
      <c r="EM10" s="284" t="s">
        <v>594</v>
      </c>
    </row>
    <row r="11" spans="1:143" s="284"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5"/>
      <c r="DG11" s="285"/>
      <c r="DH11" s="285"/>
      <c r="DI11" s="285"/>
      <c r="DJ11" s="285"/>
      <c r="DK11" s="285"/>
      <c r="DL11" s="285"/>
      <c r="DM11" s="285"/>
      <c r="DN11" s="285"/>
      <c r="DO11" s="285"/>
      <c r="DP11" s="285"/>
      <c r="DQ11" s="285"/>
      <c r="DR11" s="285"/>
      <c r="DS11" s="285"/>
      <c r="DT11" s="285"/>
      <c r="DU11" s="285"/>
      <c r="DV11" s="285"/>
      <c r="DW11" s="285"/>
    </row>
    <row r="12" spans="1:143" s="284"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5"/>
      <c r="DG12" s="285"/>
      <c r="DH12" s="285"/>
      <c r="DI12" s="285"/>
      <c r="DJ12" s="285"/>
      <c r="DK12" s="285"/>
      <c r="DL12" s="285"/>
      <c r="DM12" s="285"/>
      <c r="DN12" s="285"/>
      <c r="DO12" s="285"/>
      <c r="DP12" s="285"/>
      <c r="DQ12" s="285"/>
      <c r="DR12" s="285"/>
      <c r="DS12" s="285"/>
      <c r="DT12" s="285"/>
      <c r="DU12" s="285"/>
      <c r="DV12" s="285"/>
      <c r="DW12" s="285"/>
      <c r="EM12" s="284" t="s">
        <v>594</v>
      </c>
    </row>
    <row r="13" spans="1:143" s="284"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5"/>
      <c r="DG13" s="285"/>
      <c r="DH13" s="285"/>
      <c r="DI13" s="285"/>
      <c r="DJ13" s="285"/>
      <c r="DK13" s="285"/>
      <c r="DL13" s="285"/>
      <c r="DM13" s="285"/>
      <c r="DN13" s="285"/>
      <c r="DO13" s="285"/>
      <c r="DP13" s="285"/>
      <c r="DQ13" s="285"/>
      <c r="DR13" s="285"/>
      <c r="DS13" s="285"/>
      <c r="DT13" s="285"/>
      <c r="DU13" s="285"/>
      <c r="DV13" s="285"/>
      <c r="DW13" s="285"/>
    </row>
    <row r="14" spans="1:143" s="284"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5"/>
      <c r="DG14" s="285"/>
      <c r="DH14" s="285"/>
      <c r="DI14" s="285"/>
      <c r="DJ14" s="285"/>
      <c r="DK14" s="285"/>
      <c r="DL14" s="285"/>
      <c r="DM14" s="285"/>
      <c r="DN14" s="285"/>
      <c r="DO14" s="285"/>
      <c r="DP14" s="285"/>
      <c r="DQ14" s="285"/>
      <c r="DR14" s="285"/>
      <c r="DS14" s="285"/>
      <c r="DT14" s="285"/>
      <c r="DU14" s="285"/>
      <c r="DV14" s="285"/>
      <c r="DW14" s="285"/>
    </row>
    <row r="15" spans="1:143" s="284"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5"/>
      <c r="DG15" s="285"/>
      <c r="DH15" s="285"/>
      <c r="DI15" s="285"/>
      <c r="DJ15" s="285"/>
      <c r="DK15" s="285"/>
      <c r="DL15" s="285"/>
      <c r="DM15" s="285"/>
      <c r="DN15" s="285"/>
      <c r="DO15" s="285"/>
      <c r="DP15" s="285"/>
      <c r="DQ15" s="285"/>
      <c r="DR15" s="285"/>
      <c r="DS15" s="285"/>
      <c r="DT15" s="285"/>
      <c r="DU15" s="285"/>
      <c r="DV15" s="285"/>
      <c r="DW15" s="285"/>
    </row>
    <row r="16" spans="1:143" s="284"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5"/>
      <c r="DG16" s="285"/>
      <c r="DH16" s="285"/>
      <c r="DI16" s="285"/>
      <c r="DJ16" s="285"/>
      <c r="DK16" s="285"/>
      <c r="DL16" s="285"/>
      <c r="DM16" s="285"/>
      <c r="DN16" s="285"/>
      <c r="DO16" s="285"/>
      <c r="DP16" s="285"/>
      <c r="DQ16" s="285"/>
      <c r="DR16" s="285"/>
      <c r="DS16" s="285"/>
      <c r="DT16" s="285"/>
      <c r="DU16" s="285"/>
      <c r="DV16" s="285"/>
      <c r="DW16" s="285"/>
    </row>
    <row r="17" spans="1:351" s="284"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5"/>
      <c r="DG17" s="285"/>
      <c r="DH17" s="285"/>
      <c r="DI17" s="285"/>
      <c r="DJ17" s="285"/>
      <c r="DK17" s="285"/>
      <c r="DL17" s="285"/>
      <c r="DM17" s="285"/>
      <c r="DN17" s="285"/>
      <c r="DO17" s="285"/>
      <c r="DP17" s="285"/>
      <c r="DQ17" s="285"/>
      <c r="DR17" s="285"/>
      <c r="DS17" s="285"/>
      <c r="DT17" s="285"/>
      <c r="DU17" s="285"/>
      <c r="DV17" s="285"/>
      <c r="DW17" s="285"/>
    </row>
    <row r="18" spans="1:351" s="284"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5"/>
      <c r="DG18" s="285"/>
      <c r="DH18" s="285"/>
      <c r="DI18" s="285"/>
      <c r="DJ18" s="285"/>
      <c r="DK18" s="285"/>
      <c r="DL18" s="285"/>
      <c r="DM18" s="285"/>
      <c r="DN18" s="285"/>
      <c r="DO18" s="285"/>
      <c r="DP18" s="285"/>
      <c r="DQ18" s="285"/>
      <c r="DR18" s="285"/>
      <c r="DS18" s="285"/>
      <c r="DT18" s="285"/>
      <c r="DU18" s="285"/>
      <c r="DV18" s="285"/>
      <c r="DW18" s="285"/>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8" t="s">
        <v>597</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552</v>
      </c>
      <c r="BQ50" s="1321"/>
      <c r="BR50" s="1321"/>
      <c r="BS50" s="1321"/>
      <c r="BT50" s="1321"/>
      <c r="BU50" s="1321"/>
      <c r="BV50" s="1321"/>
      <c r="BW50" s="1321"/>
      <c r="BX50" s="1321" t="s">
        <v>553</v>
      </c>
      <c r="BY50" s="1321"/>
      <c r="BZ50" s="1321"/>
      <c r="CA50" s="1321"/>
      <c r="CB50" s="1321"/>
      <c r="CC50" s="1321"/>
      <c r="CD50" s="1321"/>
      <c r="CE50" s="1321"/>
      <c r="CF50" s="1321" t="s">
        <v>554</v>
      </c>
      <c r="CG50" s="1321"/>
      <c r="CH50" s="1321"/>
      <c r="CI50" s="1321"/>
      <c r="CJ50" s="1321"/>
      <c r="CK50" s="1321"/>
      <c r="CL50" s="1321"/>
      <c r="CM50" s="1321"/>
      <c r="CN50" s="1321" t="s">
        <v>555</v>
      </c>
      <c r="CO50" s="1321"/>
      <c r="CP50" s="1321"/>
      <c r="CQ50" s="1321"/>
      <c r="CR50" s="1321"/>
      <c r="CS50" s="1321"/>
      <c r="CT50" s="1321"/>
      <c r="CU50" s="1321"/>
      <c r="CV50" s="1321" t="s">
        <v>556</v>
      </c>
      <c r="CW50" s="1321"/>
      <c r="CX50" s="1321"/>
      <c r="CY50" s="1321"/>
      <c r="CZ50" s="1321"/>
      <c r="DA50" s="1321"/>
      <c r="DB50" s="1321"/>
      <c r="DC50" s="1321"/>
    </row>
    <row r="51" spans="1:109" ht="13.5" customHeight="1" x14ac:dyDescent="0.15">
      <c r="B51" s="394"/>
      <c r="G51" s="1328"/>
      <c r="H51" s="1328"/>
      <c r="I51" s="1326"/>
      <c r="J51" s="1326"/>
      <c r="K51" s="1323"/>
      <c r="L51" s="1323"/>
      <c r="M51" s="1323"/>
      <c r="N51" s="1323"/>
      <c r="AM51" s="403"/>
      <c r="AN51" s="1324" t="s">
        <v>599</v>
      </c>
      <c r="AO51" s="1324"/>
      <c r="AP51" s="1324"/>
      <c r="AQ51" s="1324"/>
      <c r="AR51" s="1324"/>
      <c r="AS51" s="1324"/>
      <c r="AT51" s="1324"/>
      <c r="AU51" s="1324"/>
      <c r="AV51" s="1324"/>
      <c r="AW51" s="1324"/>
      <c r="AX51" s="1324"/>
      <c r="AY51" s="1324"/>
      <c r="AZ51" s="1324"/>
      <c r="BA51" s="1324"/>
      <c r="BB51" s="1324" t="s">
        <v>600</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5"/>
      <c r="BY51" s="1322"/>
      <c r="BZ51" s="1322"/>
      <c r="CA51" s="1322"/>
      <c r="CB51" s="1322"/>
      <c r="CC51" s="1322"/>
      <c r="CD51" s="1322"/>
      <c r="CE51" s="1322"/>
      <c r="CF51" s="1322">
        <v>55.4</v>
      </c>
      <c r="CG51" s="1322"/>
      <c r="CH51" s="1322"/>
      <c r="CI51" s="1322"/>
      <c r="CJ51" s="1322"/>
      <c r="CK51" s="1322"/>
      <c r="CL51" s="1322"/>
      <c r="CM51" s="1322"/>
      <c r="CN51" s="1322">
        <v>60.7</v>
      </c>
      <c r="CO51" s="1322"/>
      <c r="CP51" s="1322"/>
      <c r="CQ51" s="1322"/>
      <c r="CR51" s="1322"/>
      <c r="CS51" s="1322"/>
      <c r="CT51" s="1322"/>
      <c r="CU51" s="1322"/>
      <c r="CV51" s="1322">
        <v>87.6</v>
      </c>
      <c r="CW51" s="1322"/>
      <c r="CX51" s="1322"/>
      <c r="CY51" s="1322"/>
      <c r="CZ51" s="1322"/>
      <c r="DA51" s="1322"/>
      <c r="DB51" s="1322"/>
      <c r="DC51" s="1322"/>
    </row>
    <row r="52" spans="1:109" x14ac:dyDescent="0.15">
      <c r="B52" s="394"/>
      <c r="G52" s="1328"/>
      <c r="H52" s="1328"/>
      <c r="I52" s="1326"/>
      <c r="J52" s="1326"/>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2"/>
      <c r="B53" s="394"/>
      <c r="G53" s="1328"/>
      <c r="H53" s="1328"/>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601</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5"/>
      <c r="BY53" s="1322"/>
      <c r="BZ53" s="1322"/>
      <c r="CA53" s="1322"/>
      <c r="CB53" s="1322"/>
      <c r="CC53" s="1322"/>
      <c r="CD53" s="1322"/>
      <c r="CE53" s="1322"/>
      <c r="CF53" s="1322">
        <v>47.7</v>
      </c>
      <c r="CG53" s="1322"/>
      <c r="CH53" s="1322"/>
      <c r="CI53" s="1322"/>
      <c r="CJ53" s="1322"/>
      <c r="CK53" s="1322"/>
      <c r="CL53" s="1322"/>
      <c r="CM53" s="1322"/>
      <c r="CN53" s="1322">
        <v>48.2</v>
      </c>
      <c r="CO53" s="1322"/>
      <c r="CP53" s="1322"/>
      <c r="CQ53" s="1322"/>
      <c r="CR53" s="1322"/>
      <c r="CS53" s="1322"/>
      <c r="CT53" s="1322"/>
      <c r="CU53" s="1322"/>
      <c r="CV53" s="1322">
        <v>47.2</v>
      </c>
      <c r="CW53" s="1322"/>
      <c r="CX53" s="1322"/>
      <c r="CY53" s="1322"/>
      <c r="CZ53" s="1322"/>
      <c r="DA53" s="1322"/>
      <c r="DB53" s="1322"/>
      <c r="DC53" s="1322"/>
    </row>
    <row r="54" spans="1:109" x14ac:dyDescent="0.15">
      <c r="A54" s="402"/>
      <c r="B54" s="394"/>
      <c r="G54" s="1328"/>
      <c r="H54" s="1328"/>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2"/>
      <c r="B55" s="394"/>
      <c r="G55" s="1317"/>
      <c r="H55" s="1317"/>
      <c r="I55" s="1317"/>
      <c r="J55" s="1317"/>
      <c r="K55" s="1323"/>
      <c r="L55" s="1323"/>
      <c r="M55" s="1323"/>
      <c r="N55" s="1323"/>
      <c r="AN55" s="1321" t="s">
        <v>602</v>
      </c>
      <c r="AO55" s="1321"/>
      <c r="AP55" s="1321"/>
      <c r="AQ55" s="1321"/>
      <c r="AR55" s="1321"/>
      <c r="AS55" s="1321"/>
      <c r="AT55" s="1321"/>
      <c r="AU55" s="1321"/>
      <c r="AV55" s="1321"/>
      <c r="AW55" s="1321"/>
      <c r="AX55" s="1321"/>
      <c r="AY55" s="1321"/>
      <c r="AZ55" s="1321"/>
      <c r="BA55" s="1321"/>
      <c r="BB55" s="1324" t="s">
        <v>600</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5"/>
      <c r="BY55" s="1322"/>
      <c r="BZ55" s="1322"/>
      <c r="CA55" s="1322"/>
      <c r="CB55" s="1322"/>
      <c r="CC55" s="1322"/>
      <c r="CD55" s="1322"/>
      <c r="CE55" s="1322"/>
      <c r="CF55" s="1322">
        <v>21</v>
      </c>
      <c r="CG55" s="1322"/>
      <c r="CH55" s="1322"/>
      <c r="CI55" s="1322"/>
      <c r="CJ55" s="1322"/>
      <c r="CK55" s="1322"/>
      <c r="CL55" s="1322"/>
      <c r="CM55" s="1322"/>
      <c r="CN55" s="1322">
        <v>20.2</v>
      </c>
      <c r="CO55" s="1322"/>
      <c r="CP55" s="1322"/>
      <c r="CQ55" s="1322"/>
      <c r="CR55" s="1322"/>
      <c r="CS55" s="1322"/>
      <c r="CT55" s="1322"/>
      <c r="CU55" s="1322"/>
      <c r="CV55" s="1322">
        <v>18.3</v>
      </c>
      <c r="CW55" s="1322"/>
      <c r="CX55" s="1322"/>
      <c r="CY55" s="1322"/>
      <c r="CZ55" s="1322"/>
      <c r="DA55" s="1322"/>
      <c r="DB55" s="1322"/>
      <c r="DC55" s="1322"/>
    </row>
    <row r="56" spans="1:109" x14ac:dyDescent="0.15">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x14ac:dyDescent="0.15">
      <c r="B57" s="406"/>
      <c r="G57" s="1317"/>
      <c r="H57" s="1317"/>
      <c r="I57" s="1327"/>
      <c r="J57" s="1327"/>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601</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5"/>
      <c r="BY57" s="1322"/>
      <c r="BZ57" s="1322"/>
      <c r="CA57" s="1322"/>
      <c r="CB57" s="1322"/>
      <c r="CC57" s="1322"/>
      <c r="CD57" s="1322"/>
      <c r="CE57" s="1322"/>
      <c r="CF57" s="1322">
        <v>56.1</v>
      </c>
      <c r="CG57" s="1322"/>
      <c r="CH57" s="1322"/>
      <c r="CI57" s="1322"/>
      <c r="CJ57" s="1322"/>
      <c r="CK57" s="1322"/>
      <c r="CL57" s="1322"/>
      <c r="CM57" s="1322"/>
      <c r="CN57" s="1322">
        <v>58.1</v>
      </c>
      <c r="CO57" s="1322"/>
      <c r="CP57" s="1322"/>
      <c r="CQ57" s="1322"/>
      <c r="CR57" s="1322"/>
      <c r="CS57" s="1322"/>
      <c r="CT57" s="1322"/>
      <c r="CU57" s="1322"/>
      <c r="CV57" s="1322">
        <v>59.1</v>
      </c>
      <c r="CW57" s="1322"/>
      <c r="CX57" s="1322"/>
      <c r="CY57" s="1322"/>
      <c r="CZ57" s="1322"/>
      <c r="DA57" s="1322"/>
      <c r="DB57" s="1322"/>
      <c r="DC57" s="1322"/>
      <c r="DD57" s="407"/>
      <c r="DE57" s="406"/>
    </row>
    <row r="58" spans="1:109" s="402" customFormat="1" x14ac:dyDescent="0.15">
      <c r="A58" s="387"/>
      <c r="B58" s="406"/>
      <c r="G58" s="1317"/>
      <c r="H58" s="1317"/>
      <c r="I58" s="1327"/>
      <c r="J58" s="1327"/>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603</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8" t="s">
        <v>604</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552</v>
      </c>
      <c r="BQ72" s="1321"/>
      <c r="BR72" s="1321"/>
      <c r="BS72" s="1321"/>
      <c r="BT72" s="1321"/>
      <c r="BU72" s="1321"/>
      <c r="BV72" s="1321"/>
      <c r="BW72" s="1321"/>
      <c r="BX72" s="1321" t="s">
        <v>553</v>
      </c>
      <c r="BY72" s="1321"/>
      <c r="BZ72" s="1321"/>
      <c r="CA72" s="1321"/>
      <c r="CB72" s="1321"/>
      <c r="CC72" s="1321"/>
      <c r="CD72" s="1321"/>
      <c r="CE72" s="1321"/>
      <c r="CF72" s="1321" t="s">
        <v>554</v>
      </c>
      <c r="CG72" s="1321"/>
      <c r="CH72" s="1321"/>
      <c r="CI72" s="1321"/>
      <c r="CJ72" s="1321"/>
      <c r="CK72" s="1321"/>
      <c r="CL72" s="1321"/>
      <c r="CM72" s="1321"/>
      <c r="CN72" s="1321" t="s">
        <v>555</v>
      </c>
      <c r="CO72" s="1321"/>
      <c r="CP72" s="1321"/>
      <c r="CQ72" s="1321"/>
      <c r="CR72" s="1321"/>
      <c r="CS72" s="1321"/>
      <c r="CT72" s="1321"/>
      <c r="CU72" s="1321"/>
      <c r="CV72" s="1321" t="s">
        <v>556</v>
      </c>
      <c r="CW72" s="1321"/>
      <c r="CX72" s="1321"/>
      <c r="CY72" s="1321"/>
      <c r="CZ72" s="1321"/>
      <c r="DA72" s="1321"/>
      <c r="DB72" s="1321"/>
      <c r="DC72" s="1321"/>
    </row>
    <row r="73" spans="2:107" x14ac:dyDescent="0.15">
      <c r="B73" s="394"/>
      <c r="G73" s="1328"/>
      <c r="H73" s="1328"/>
      <c r="I73" s="1328"/>
      <c r="J73" s="1328"/>
      <c r="K73" s="1329"/>
      <c r="L73" s="1329"/>
      <c r="M73" s="1329"/>
      <c r="N73" s="1329"/>
      <c r="AM73" s="403"/>
      <c r="AN73" s="1324" t="s">
        <v>599</v>
      </c>
      <c r="AO73" s="1324"/>
      <c r="AP73" s="1324"/>
      <c r="AQ73" s="1324"/>
      <c r="AR73" s="1324"/>
      <c r="AS73" s="1324"/>
      <c r="AT73" s="1324"/>
      <c r="AU73" s="1324"/>
      <c r="AV73" s="1324"/>
      <c r="AW73" s="1324"/>
      <c r="AX73" s="1324"/>
      <c r="AY73" s="1324"/>
      <c r="AZ73" s="1324"/>
      <c r="BA73" s="1324"/>
      <c r="BB73" s="1324" t="s">
        <v>600</v>
      </c>
      <c r="BC73" s="1324"/>
      <c r="BD73" s="1324"/>
      <c r="BE73" s="1324"/>
      <c r="BF73" s="1324"/>
      <c r="BG73" s="1324"/>
      <c r="BH73" s="1324"/>
      <c r="BI73" s="1324"/>
      <c r="BJ73" s="1324"/>
      <c r="BK73" s="1324"/>
      <c r="BL73" s="1324"/>
      <c r="BM73" s="1324"/>
      <c r="BN73" s="1324"/>
      <c r="BO73" s="1324"/>
      <c r="BP73" s="1322">
        <v>36.200000000000003</v>
      </c>
      <c r="BQ73" s="1322"/>
      <c r="BR73" s="1322"/>
      <c r="BS73" s="1322"/>
      <c r="BT73" s="1322"/>
      <c r="BU73" s="1322"/>
      <c r="BV73" s="1322"/>
      <c r="BW73" s="1322"/>
      <c r="BX73" s="1322">
        <v>38.6</v>
      </c>
      <c r="BY73" s="1322"/>
      <c r="BZ73" s="1322"/>
      <c r="CA73" s="1322"/>
      <c r="CB73" s="1322"/>
      <c r="CC73" s="1322"/>
      <c r="CD73" s="1322"/>
      <c r="CE73" s="1322"/>
      <c r="CF73" s="1322">
        <v>55.4</v>
      </c>
      <c r="CG73" s="1322"/>
      <c r="CH73" s="1322"/>
      <c r="CI73" s="1322"/>
      <c r="CJ73" s="1322"/>
      <c r="CK73" s="1322"/>
      <c r="CL73" s="1322"/>
      <c r="CM73" s="1322"/>
      <c r="CN73" s="1322">
        <v>60.7</v>
      </c>
      <c r="CO73" s="1322"/>
      <c r="CP73" s="1322"/>
      <c r="CQ73" s="1322"/>
      <c r="CR73" s="1322"/>
      <c r="CS73" s="1322"/>
      <c r="CT73" s="1322"/>
      <c r="CU73" s="1322"/>
      <c r="CV73" s="1322">
        <v>87.6</v>
      </c>
      <c r="CW73" s="1322"/>
      <c r="CX73" s="1322"/>
      <c r="CY73" s="1322"/>
      <c r="CZ73" s="1322"/>
      <c r="DA73" s="1322"/>
      <c r="DB73" s="1322"/>
      <c r="DC73" s="1322"/>
    </row>
    <row r="74" spans="2:107" x14ac:dyDescent="0.15">
      <c r="B74" s="394"/>
      <c r="G74" s="1328"/>
      <c r="H74" s="1328"/>
      <c r="I74" s="1328"/>
      <c r="J74" s="1328"/>
      <c r="K74" s="1329"/>
      <c r="L74" s="1329"/>
      <c r="M74" s="1329"/>
      <c r="N74" s="1329"/>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4"/>
      <c r="G75" s="1328"/>
      <c r="H75" s="1328"/>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605</v>
      </c>
      <c r="BC75" s="1324"/>
      <c r="BD75" s="1324"/>
      <c r="BE75" s="1324"/>
      <c r="BF75" s="1324"/>
      <c r="BG75" s="1324"/>
      <c r="BH75" s="1324"/>
      <c r="BI75" s="1324"/>
      <c r="BJ75" s="1324"/>
      <c r="BK75" s="1324"/>
      <c r="BL75" s="1324"/>
      <c r="BM75" s="1324"/>
      <c r="BN75" s="1324"/>
      <c r="BO75" s="1324"/>
      <c r="BP75" s="1322">
        <v>8.1999999999999993</v>
      </c>
      <c r="BQ75" s="1322"/>
      <c r="BR75" s="1322"/>
      <c r="BS75" s="1322"/>
      <c r="BT75" s="1322"/>
      <c r="BU75" s="1322"/>
      <c r="BV75" s="1322"/>
      <c r="BW75" s="1322"/>
      <c r="BX75" s="1322">
        <v>8.3000000000000007</v>
      </c>
      <c r="BY75" s="1322"/>
      <c r="BZ75" s="1322"/>
      <c r="CA75" s="1322"/>
      <c r="CB75" s="1322"/>
      <c r="CC75" s="1322"/>
      <c r="CD75" s="1322"/>
      <c r="CE75" s="1322"/>
      <c r="CF75" s="1322">
        <v>8.9</v>
      </c>
      <c r="CG75" s="1322"/>
      <c r="CH75" s="1322"/>
      <c r="CI75" s="1322"/>
      <c r="CJ75" s="1322"/>
      <c r="CK75" s="1322"/>
      <c r="CL75" s="1322"/>
      <c r="CM75" s="1322"/>
      <c r="CN75" s="1322">
        <v>9.8000000000000007</v>
      </c>
      <c r="CO75" s="1322"/>
      <c r="CP75" s="1322"/>
      <c r="CQ75" s="1322"/>
      <c r="CR75" s="1322"/>
      <c r="CS75" s="1322"/>
      <c r="CT75" s="1322"/>
      <c r="CU75" s="1322"/>
      <c r="CV75" s="1322">
        <v>10.8</v>
      </c>
      <c r="CW75" s="1322"/>
      <c r="CX75" s="1322"/>
      <c r="CY75" s="1322"/>
      <c r="CZ75" s="1322"/>
      <c r="DA75" s="1322"/>
      <c r="DB75" s="1322"/>
      <c r="DC75" s="1322"/>
    </row>
    <row r="76" spans="2:107" x14ac:dyDescent="0.15">
      <c r="B76" s="394"/>
      <c r="G76" s="1328"/>
      <c r="H76" s="1328"/>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4"/>
      <c r="G77" s="1317"/>
      <c r="H77" s="1317"/>
      <c r="I77" s="1317"/>
      <c r="J77" s="1317"/>
      <c r="K77" s="1329"/>
      <c r="L77" s="1329"/>
      <c r="M77" s="1329"/>
      <c r="N77" s="1329"/>
      <c r="AN77" s="1321" t="s">
        <v>602</v>
      </c>
      <c r="AO77" s="1321"/>
      <c r="AP77" s="1321"/>
      <c r="AQ77" s="1321"/>
      <c r="AR77" s="1321"/>
      <c r="AS77" s="1321"/>
      <c r="AT77" s="1321"/>
      <c r="AU77" s="1321"/>
      <c r="AV77" s="1321"/>
      <c r="AW77" s="1321"/>
      <c r="AX77" s="1321"/>
      <c r="AY77" s="1321"/>
      <c r="AZ77" s="1321"/>
      <c r="BA77" s="1321"/>
      <c r="BB77" s="1324" t="s">
        <v>600</v>
      </c>
      <c r="BC77" s="1324"/>
      <c r="BD77" s="1324"/>
      <c r="BE77" s="1324"/>
      <c r="BF77" s="1324"/>
      <c r="BG77" s="1324"/>
      <c r="BH77" s="1324"/>
      <c r="BI77" s="1324"/>
      <c r="BJ77" s="1324"/>
      <c r="BK77" s="1324"/>
      <c r="BL77" s="1324"/>
      <c r="BM77" s="1324"/>
      <c r="BN77" s="1324"/>
      <c r="BO77" s="1324"/>
      <c r="BP77" s="1322">
        <v>20.3</v>
      </c>
      <c r="BQ77" s="1322"/>
      <c r="BR77" s="1322"/>
      <c r="BS77" s="1322"/>
      <c r="BT77" s="1322"/>
      <c r="BU77" s="1322"/>
      <c r="BV77" s="1322"/>
      <c r="BW77" s="1322"/>
      <c r="BX77" s="1322">
        <v>13</v>
      </c>
      <c r="BY77" s="1322"/>
      <c r="BZ77" s="1322"/>
      <c r="CA77" s="1322"/>
      <c r="CB77" s="1322"/>
      <c r="CC77" s="1322"/>
      <c r="CD77" s="1322"/>
      <c r="CE77" s="1322"/>
      <c r="CF77" s="1322">
        <v>21</v>
      </c>
      <c r="CG77" s="1322"/>
      <c r="CH77" s="1322"/>
      <c r="CI77" s="1322"/>
      <c r="CJ77" s="1322"/>
      <c r="CK77" s="1322"/>
      <c r="CL77" s="1322"/>
      <c r="CM77" s="1322"/>
      <c r="CN77" s="1322">
        <v>20.2</v>
      </c>
      <c r="CO77" s="1322"/>
      <c r="CP77" s="1322"/>
      <c r="CQ77" s="1322"/>
      <c r="CR77" s="1322"/>
      <c r="CS77" s="1322"/>
      <c r="CT77" s="1322"/>
      <c r="CU77" s="1322"/>
      <c r="CV77" s="1322">
        <v>18.3</v>
      </c>
      <c r="CW77" s="1322"/>
      <c r="CX77" s="1322"/>
      <c r="CY77" s="1322"/>
      <c r="CZ77" s="1322"/>
      <c r="DA77" s="1322"/>
      <c r="DB77" s="1322"/>
      <c r="DC77" s="1322"/>
    </row>
    <row r="78" spans="2:107" x14ac:dyDescent="0.15">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4" t="s">
        <v>605</v>
      </c>
      <c r="BC79" s="1324"/>
      <c r="BD79" s="1324"/>
      <c r="BE79" s="1324"/>
      <c r="BF79" s="1324"/>
      <c r="BG79" s="1324"/>
      <c r="BH79" s="1324"/>
      <c r="BI79" s="1324"/>
      <c r="BJ79" s="1324"/>
      <c r="BK79" s="1324"/>
      <c r="BL79" s="1324"/>
      <c r="BM79" s="1324"/>
      <c r="BN79" s="1324"/>
      <c r="BO79" s="1324"/>
      <c r="BP79" s="1322">
        <v>7.7</v>
      </c>
      <c r="BQ79" s="1322"/>
      <c r="BR79" s="1322"/>
      <c r="BS79" s="1322"/>
      <c r="BT79" s="1322"/>
      <c r="BU79" s="1322"/>
      <c r="BV79" s="1322"/>
      <c r="BW79" s="1322"/>
      <c r="BX79" s="1322">
        <v>6.8</v>
      </c>
      <c r="BY79" s="1322"/>
      <c r="BZ79" s="1322"/>
      <c r="CA79" s="1322"/>
      <c r="CB79" s="1322"/>
      <c r="CC79" s="1322"/>
      <c r="CD79" s="1322"/>
      <c r="CE79" s="1322"/>
      <c r="CF79" s="1322">
        <v>6.8</v>
      </c>
      <c r="CG79" s="1322"/>
      <c r="CH79" s="1322"/>
      <c r="CI79" s="1322"/>
      <c r="CJ79" s="1322"/>
      <c r="CK79" s="1322"/>
      <c r="CL79" s="1322"/>
      <c r="CM79" s="1322"/>
      <c r="CN79" s="1322">
        <v>6.8</v>
      </c>
      <c r="CO79" s="1322"/>
      <c r="CP79" s="1322"/>
      <c r="CQ79" s="1322"/>
      <c r="CR79" s="1322"/>
      <c r="CS79" s="1322"/>
      <c r="CT79" s="1322"/>
      <c r="CU79" s="1322"/>
      <c r="CV79" s="1322">
        <v>6.8</v>
      </c>
      <c r="CW79" s="1322"/>
      <c r="CX79" s="1322"/>
      <c r="CY79" s="1322"/>
      <c r="CZ79" s="1322"/>
      <c r="DA79" s="1322"/>
      <c r="DB79" s="1322"/>
      <c r="DC79" s="1322"/>
    </row>
    <row r="80" spans="2:107" x14ac:dyDescent="0.15">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36xrmRW4BXif/VUKiAsQ+BaK+eCj1Zk7prQegSyat/uO1Dk3mJfGax8NhzMTBcscSd06VKiQAuO9uVeXJXoVg==" saltValue="Q2dJNvGHN5TezPYY0Dui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25C51-CCA9-4730-B188-D1D9488FA1F7}">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85" customWidth="1"/>
    <col min="35" max="122" width="2.5" style="284" customWidth="1"/>
    <col min="123" max="16384" width="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0RqpRrHV1DNJS+SlGaIkAN2XdyiVyNzZh+Ql5AcqB6Abvc/f0E5Wgi0P4XTlqs5YZaoxLQZxR0mcQmMVH/bxA==" saltValue="T0K/28dzjOFK3um3ibwK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1CBA9-D079-42E4-9DBF-63D2ED9E62AA}">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85" customWidth="1"/>
    <col min="35" max="122" width="2.5" style="284" customWidth="1"/>
    <col min="123" max="16384" width="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c r="AG59" s="284"/>
      <c r="AH59" s="284"/>
    </row>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lZVvm2IC6624LTq6tVhS4p8Zq0z2hJvRYiOE5Cs3AK0M0nWKrO1jqEa4jHBTRio1TjBcnwIdlg1HpuGtaiJWA==" saltValue="tjOkh7FJJpn8XCjUKj/2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52</v>
      </c>
      <c r="E2" s="148"/>
      <c r="F2" s="149" t="s">
        <v>549</v>
      </c>
      <c r="G2" s="150"/>
      <c r="H2" s="151"/>
    </row>
    <row r="3" spans="1:8" x14ac:dyDescent="0.15">
      <c r="A3" s="147" t="s">
        <v>542</v>
      </c>
      <c r="B3" s="152"/>
      <c r="C3" s="153"/>
      <c r="D3" s="154">
        <v>95450</v>
      </c>
      <c r="E3" s="155"/>
      <c r="F3" s="156">
        <v>53292</v>
      </c>
      <c r="G3" s="157"/>
      <c r="H3" s="158"/>
    </row>
    <row r="4" spans="1:8" x14ac:dyDescent="0.15">
      <c r="A4" s="159"/>
      <c r="B4" s="160"/>
      <c r="C4" s="161"/>
      <c r="D4" s="162">
        <v>76805</v>
      </c>
      <c r="E4" s="163"/>
      <c r="F4" s="164">
        <v>28900</v>
      </c>
      <c r="G4" s="165"/>
      <c r="H4" s="166"/>
    </row>
    <row r="5" spans="1:8" x14ac:dyDescent="0.15">
      <c r="A5" s="147" t="s">
        <v>544</v>
      </c>
      <c r="B5" s="152"/>
      <c r="C5" s="153"/>
      <c r="D5" s="154">
        <v>88843</v>
      </c>
      <c r="E5" s="155"/>
      <c r="F5" s="156">
        <v>49919</v>
      </c>
      <c r="G5" s="157"/>
      <c r="H5" s="158"/>
    </row>
    <row r="6" spans="1:8" x14ac:dyDescent="0.15">
      <c r="A6" s="159"/>
      <c r="B6" s="160"/>
      <c r="C6" s="161"/>
      <c r="D6" s="162">
        <v>52994</v>
      </c>
      <c r="E6" s="163"/>
      <c r="F6" s="164">
        <v>26398</v>
      </c>
      <c r="G6" s="165"/>
      <c r="H6" s="166"/>
    </row>
    <row r="7" spans="1:8" x14ac:dyDescent="0.15">
      <c r="A7" s="147" t="s">
        <v>545</v>
      </c>
      <c r="B7" s="152"/>
      <c r="C7" s="153"/>
      <c r="D7" s="154">
        <v>88831</v>
      </c>
      <c r="E7" s="155"/>
      <c r="F7" s="156">
        <v>47738</v>
      </c>
      <c r="G7" s="157"/>
      <c r="H7" s="158"/>
    </row>
    <row r="8" spans="1:8" x14ac:dyDescent="0.15">
      <c r="A8" s="159"/>
      <c r="B8" s="160"/>
      <c r="C8" s="161"/>
      <c r="D8" s="162">
        <v>40984</v>
      </c>
      <c r="E8" s="163"/>
      <c r="F8" s="164">
        <v>24937</v>
      </c>
      <c r="G8" s="165"/>
      <c r="H8" s="166"/>
    </row>
    <row r="9" spans="1:8" x14ac:dyDescent="0.15">
      <c r="A9" s="147" t="s">
        <v>546</v>
      </c>
      <c r="B9" s="152"/>
      <c r="C9" s="153"/>
      <c r="D9" s="154">
        <v>108513</v>
      </c>
      <c r="E9" s="155"/>
      <c r="F9" s="156">
        <v>52191</v>
      </c>
      <c r="G9" s="157"/>
      <c r="H9" s="158"/>
    </row>
    <row r="10" spans="1:8" x14ac:dyDescent="0.15">
      <c r="A10" s="159"/>
      <c r="B10" s="160"/>
      <c r="C10" s="161"/>
      <c r="D10" s="162">
        <v>65467</v>
      </c>
      <c r="E10" s="163"/>
      <c r="F10" s="164">
        <v>24843</v>
      </c>
      <c r="G10" s="165"/>
      <c r="H10" s="166"/>
    </row>
    <row r="11" spans="1:8" x14ac:dyDescent="0.15">
      <c r="A11" s="147" t="s">
        <v>547</v>
      </c>
      <c r="B11" s="152"/>
      <c r="C11" s="153"/>
      <c r="D11" s="154">
        <v>148127</v>
      </c>
      <c r="E11" s="155"/>
      <c r="F11" s="156">
        <v>47387</v>
      </c>
      <c r="G11" s="157"/>
      <c r="H11" s="158"/>
    </row>
    <row r="12" spans="1:8" x14ac:dyDescent="0.15">
      <c r="A12" s="159"/>
      <c r="B12" s="160"/>
      <c r="C12" s="167"/>
      <c r="D12" s="162">
        <v>29832</v>
      </c>
      <c r="E12" s="163"/>
      <c r="F12" s="164">
        <v>24928</v>
      </c>
      <c r="G12" s="165"/>
      <c r="H12" s="166"/>
    </row>
    <row r="13" spans="1:8" x14ac:dyDescent="0.15">
      <c r="A13" s="147"/>
      <c r="B13" s="152"/>
      <c r="C13" s="168"/>
      <c r="D13" s="169">
        <v>105953</v>
      </c>
      <c r="E13" s="170"/>
      <c r="F13" s="171">
        <v>50105</v>
      </c>
      <c r="G13" s="172"/>
      <c r="H13" s="158"/>
    </row>
    <row r="14" spans="1:8" x14ac:dyDescent="0.15">
      <c r="A14" s="159"/>
      <c r="B14" s="160"/>
      <c r="C14" s="161"/>
      <c r="D14" s="162">
        <v>53216</v>
      </c>
      <c r="E14" s="163"/>
      <c r="F14" s="164">
        <v>26001</v>
      </c>
      <c r="G14" s="165"/>
      <c r="H14" s="166"/>
    </row>
    <row r="17" spans="1:11" x14ac:dyDescent="0.15">
      <c r="A17" s="143" t="s">
        <v>53</v>
      </c>
    </row>
    <row r="18" spans="1:11" x14ac:dyDescent="0.15">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15">
      <c r="A19" s="173" t="s">
        <v>54</v>
      </c>
      <c r="B19" s="173">
        <f>ROUND(VALUE(SUBSTITUTE(実質収支比率等に係る経年分析!F$48,"▲","-")),2)</f>
        <v>3.48</v>
      </c>
      <c r="C19" s="173">
        <f>ROUND(VALUE(SUBSTITUTE(実質収支比率等に係る経年分析!G$48,"▲","-")),2)</f>
        <v>3.27</v>
      </c>
      <c r="D19" s="173">
        <f>ROUND(VALUE(SUBSTITUTE(実質収支比率等に係る経年分析!H$48,"▲","-")),2)</f>
        <v>2.98</v>
      </c>
      <c r="E19" s="173">
        <f>ROUND(VALUE(SUBSTITUTE(実質収支比率等に係る経年分析!I$48,"▲","-")),2)</f>
        <v>2.42</v>
      </c>
      <c r="F19" s="173">
        <f>ROUND(VALUE(SUBSTITUTE(実質収支比率等に係る経年分析!J$48,"▲","-")),2)</f>
        <v>2.1</v>
      </c>
    </row>
    <row r="20" spans="1:11" x14ac:dyDescent="0.15">
      <c r="A20" s="173" t="s">
        <v>55</v>
      </c>
      <c r="B20" s="173">
        <f>ROUND(VALUE(SUBSTITUTE(実質収支比率等に係る経年分析!F$47,"▲","-")),2)</f>
        <v>15.05</v>
      </c>
      <c r="C20" s="173">
        <f>ROUND(VALUE(SUBSTITUTE(実質収支比率等に係る経年分析!G$47,"▲","-")),2)</f>
        <v>14.71</v>
      </c>
      <c r="D20" s="173">
        <f>ROUND(VALUE(SUBSTITUTE(実質収支比率等に係る経年分析!H$47,"▲","-")),2)</f>
        <v>13.25</v>
      </c>
      <c r="E20" s="173">
        <f>ROUND(VALUE(SUBSTITUTE(実質収支比率等に係る経年分析!I$47,"▲","-")),2)</f>
        <v>10.199999999999999</v>
      </c>
      <c r="F20" s="173">
        <f>ROUND(VALUE(SUBSTITUTE(実質収支比率等に係る経年分析!J$47,"▲","-")),2)</f>
        <v>8.75</v>
      </c>
    </row>
    <row r="21" spans="1:11" x14ac:dyDescent="0.15">
      <c r="A21" s="173" t="s">
        <v>56</v>
      </c>
      <c r="B21" s="173">
        <f>IF(ISNUMBER(VALUE(SUBSTITUTE(実質収支比率等に係る経年分析!F$49,"▲","-"))),ROUND(VALUE(SUBSTITUTE(実質収支比率等に係る経年分析!F$49,"▲","-")),2),NA())</f>
        <v>0.15</v>
      </c>
      <c r="C21" s="173">
        <f>IF(ISNUMBER(VALUE(SUBSTITUTE(実質収支比率等に係る経年分析!G$49,"▲","-"))),ROUND(VALUE(SUBSTITUTE(実質収支比率等に係る経年分析!G$49,"▲","-")),2),NA())</f>
        <v>-0.13</v>
      </c>
      <c r="D21" s="173">
        <f>IF(ISNUMBER(VALUE(SUBSTITUTE(実質収支比率等に係る経年分析!H$49,"▲","-"))),ROUND(VALUE(SUBSTITUTE(実質収支比率等に係る経年分析!H$49,"▲","-")),2),NA())</f>
        <v>-1.75</v>
      </c>
      <c r="E21" s="173">
        <f>IF(ISNUMBER(VALUE(SUBSTITUTE(実質収支比率等に係る経年分析!I$49,"▲","-"))),ROUND(VALUE(SUBSTITUTE(実質収支比率等に係る経年分析!I$49,"▲","-")),2),NA())</f>
        <v>-3.4</v>
      </c>
      <c r="F21" s="173">
        <f>IF(ISNUMBER(VALUE(SUBSTITUTE(実質収支比率等に係る経年分析!J$49,"▲","-"))),ROUND(VALUE(SUBSTITUTE(実質収支比率等に係る経年分析!J$49,"▲","-")),2),NA())</f>
        <v>-1.76</v>
      </c>
    </row>
    <row r="24" spans="1:11" x14ac:dyDescent="0.15">
      <c r="A24" s="143" t="s">
        <v>57</v>
      </c>
    </row>
    <row r="25" spans="1:11" x14ac:dyDescent="0.15">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15">
      <c r="A26" s="174"/>
      <c r="B26" s="174" t="s">
        <v>58</v>
      </c>
      <c r="C26" s="174" t="s">
        <v>59</v>
      </c>
      <c r="D26" s="174" t="s">
        <v>58</v>
      </c>
      <c r="E26" s="174" t="s">
        <v>59</v>
      </c>
      <c r="F26" s="174" t="s">
        <v>58</v>
      </c>
      <c r="G26" s="174" t="s">
        <v>59</v>
      </c>
      <c r="H26" s="174" t="s">
        <v>58</v>
      </c>
      <c r="I26" s="174" t="s">
        <v>59</v>
      </c>
      <c r="J26" s="174" t="s">
        <v>58</v>
      </c>
      <c r="K26" s="174" t="s">
        <v>59</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15">
      <c r="A30" s="174" t="str">
        <f>IF(連結実質赤字比率に係る赤字・黒字の構成分析!C$40="",NA(),連結実質赤字比率に係る赤字・黒字の構成分析!C$40)</f>
        <v>下水道事業特別会計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0.09</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7.0000000000000007E-2</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7.0000000000000007E-2</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0.03</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0.09</v>
      </c>
    </row>
    <row r="31" spans="1:11" x14ac:dyDescent="0.15">
      <c r="A31" s="174" t="str">
        <f>IF(連結実質赤字比率に係る赤字・黒字の構成分析!C$39="",NA(),連結実質赤字比率に係る赤字・黒字の構成分析!C$39)</f>
        <v>後期高齢者医療特別会計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0.1</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0.09</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0.09</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0.1</v>
      </c>
    </row>
    <row r="32" spans="1:11" x14ac:dyDescent="0.15">
      <c r="A32" s="174" t="str">
        <f>IF(連結実質赤字比率に係る赤字・黒字の構成分析!C$38="",NA(),連結実質赤字比率に係る赤字・黒字の構成分析!C$38)</f>
        <v>土地造成事業特別会計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0.13</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0.13</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0.13</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0.13</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0.13</v>
      </c>
    </row>
    <row r="33" spans="1:16" x14ac:dyDescent="0.15">
      <c r="A33" s="174" t="str">
        <f>IF(連結実質赤字比率に係る赤字・黒字の構成分析!C$37="",NA(),連結実質赤字比率に係る赤字・黒字の構成分析!C$37)</f>
        <v>介護保険特別会計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0.49</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0.85</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0.53</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1.08</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0.75</v>
      </c>
    </row>
    <row r="34" spans="1:16" x14ac:dyDescent="0.15">
      <c r="A34" s="174" t="str">
        <f>IF(連結実質赤字比率に係る赤字・黒字の構成分析!C$36="",NA(),連結実質赤字比率に係る赤字・黒字の構成分析!C$36)</f>
        <v>一般会計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3.47</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3.26</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2.97</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2.41</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2.09</v>
      </c>
    </row>
    <row r="35" spans="1:16" x14ac:dyDescent="0.15">
      <c r="A35" s="174" t="str">
        <f>IF(連結実質赤字比率に係る赤字・黒字の構成分析!C$35="",NA(),連結実質赤字比率に係る赤字・黒字の構成分析!C$35)</f>
        <v>水道事業会計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4.51</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5.05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5.47</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5.48</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6.26</v>
      </c>
    </row>
    <row r="36" spans="1:16" x14ac:dyDescent="0.15">
      <c r="A36" s="174" t="str">
        <f>IF(連結実質赤字比率に係る赤字・黒字の構成分析!C$34="",NA(),連結実質赤字比率に係る赤字・黒字の構成分析!C$34)</f>
        <v>国民健康保険特別会計</v>
      </c>
      <c r="B36" s="174">
        <f>IF(ROUND(VALUE(SUBSTITUTE(連結実質赤字比率に係る赤字・黒字の構成分析!F$34,"▲", "-")), 2) &lt; 0, ABS(ROUND(VALUE(SUBSTITUTE(連結実質赤字比率に係る赤字・黒字の構成分析!F$34,"▲", "-")), 2)), NA())</f>
        <v>0.54</v>
      </c>
      <c r="C36" s="174" t="e">
        <f>IF(ROUND(VALUE(SUBSTITUTE(連結実質赤字比率に係る赤字・黒字の構成分析!F$34,"▲", "-")), 2) &gt;= 0, ABS(ROUND(VALUE(SUBSTITUTE(連結実質赤字比率に係る赤字・黒字の構成分析!F$34,"▲", "-")), 2)), NA())</f>
        <v>#N/A</v>
      </c>
      <c r="D36" s="174">
        <f>IF(ROUND(VALUE(SUBSTITUTE(連結実質赤字比率に係る赤字・黒字の構成分析!G$34,"▲", "-")), 2) &lt; 0, ABS(ROUND(VALUE(SUBSTITUTE(連結実質赤字比率に係る赤字・黒字の構成分析!G$34,"▲", "-")), 2)), NA())</f>
        <v>1.39</v>
      </c>
      <c r="E36" s="174" t="e">
        <f>IF(ROUND(VALUE(SUBSTITUTE(連結実質赤字比率に係る赤字・黒字の構成分析!G$34,"▲", "-")), 2) &gt;= 0, ABS(ROUND(VALUE(SUBSTITUTE(連結実質赤字比率に係る赤字・黒字の構成分析!G$34,"▲", "-")), 2)), NA())</f>
        <v>#N/A</v>
      </c>
      <c r="F36" s="174">
        <f>IF(ROUND(VALUE(SUBSTITUTE(連結実質赤字比率に係る赤字・黒字の構成分析!H$34,"▲", "-")), 2) &lt; 0, ABS(ROUND(VALUE(SUBSTITUTE(連結実質赤字比率に係る赤字・黒字の構成分析!H$34,"▲", "-")), 2)), NA())</f>
        <v>1.19</v>
      </c>
      <c r="G36" s="174" t="e">
        <f>IF(ROUND(VALUE(SUBSTITUTE(連結実質赤字比率に係る赤字・黒字の構成分析!H$34,"▲", "-")), 2) &gt;= 0, ABS(ROUND(VALUE(SUBSTITUTE(連結実質赤字比率に係る赤字・黒字の構成分析!H$34,"▲", "-")), 2)), NA())</f>
        <v>#N/A</v>
      </c>
      <c r="H36" s="174">
        <f>IF(ROUND(VALUE(SUBSTITUTE(連結実質赤字比率に係る赤字・黒字の構成分析!I$34,"▲", "-")), 2) &lt; 0, ABS(ROUND(VALUE(SUBSTITUTE(連結実質赤字比率に係る赤字・黒字の構成分析!I$34,"▲", "-")), 2)), NA())</f>
        <v>1.7</v>
      </c>
      <c r="I36" s="174" t="e">
        <f>IF(ROUND(VALUE(SUBSTITUTE(連結実質赤字比率に係る赤字・黒字の構成分析!I$34,"▲", "-")), 2) &gt;= 0, ABS(ROUND(VALUE(SUBSTITUTE(連結実質赤字比率に係る赤字・黒字の構成分析!I$34,"▲", "-")), 2)), NA())</f>
        <v>#N/A</v>
      </c>
      <c r="J36" s="174">
        <f>IF(ROUND(VALUE(SUBSTITUTE(連結実質赤字比率に係る赤字・黒字の構成分析!J$34,"▲", "-")), 2) &lt; 0, ABS(ROUND(VALUE(SUBSTITUTE(連結実質赤字比率に係る赤字・黒字の構成分析!J$34,"▲", "-")), 2)), NA())</f>
        <v>0.79</v>
      </c>
      <c r="K36" s="174" t="e">
        <f>IF(ROUND(VALUE(SUBSTITUTE(連結実質赤字比率に係る赤字・黒字の構成分析!J$34,"▲", "-")), 2) &gt;= 0, ABS(ROUND(VALUE(SUBSTITUTE(連結実質赤字比率に係る赤字・黒字の構成分析!J$34,"▲", "-")), 2)), NA())</f>
        <v>#N/A</v>
      </c>
    </row>
    <row r="39" spans="1:16" x14ac:dyDescent="0.15">
      <c r="A39" s="143" t="s">
        <v>60</v>
      </c>
    </row>
    <row r="40" spans="1:16" x14ac:dyDescent="0.15">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15">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15">
      <c r="A42" s="175" t="s">
        <v>63</v>
      </c>
      <c r="B42" s="175"/>
      <c r="C42" s="175"/>
      <c r="D42" s="175">
        <f>'実質公債費比率（分子）の構造'!K$52</f>
        <v>1050</v>
      </c>
      <c r="E42" s="175"/>
      <c r="F42" s="175"/>
      <c r="G42" s="175">
        <f>'実質公債費比率（分子）の構造'!L$52</f>
        <v>1067</v>
      </c>
      <c r="H42" s="175"/>
      <c r="I42" s="175"/>
      <c r="J42" s="175">
        <f>'実質公債費比率（分子）の構造'!M$52</f>
        <v>1043</v>
      </c>
      <c r="K42" s="175"/>
      <c r="L42" s="175"/>
      <c r="M42" s="175">
        <f>'実質公債費比率（分子）の構造'!N$52</f>
        <v>1018</v>
      </c>
      <c r="N42" s="175"/>
      <c r="O42" s="175"/>
      <c r="P42" s="175">
        <f>'実質公債費比率（分子）の構造'!O$52</f>
        <v>961</v>
      </c>
    </row>
    <row r="43" spans="1:16" x14ac:dyDescent="0.15">
      <c r="A43" s="175" t="s">
        <v>64</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15">
      <c r="A44" s="175" t="s">
        <v>65</v>
      </c>
      <c r="B44" s="175">
        <f>'実質公債費比率（分子）の構造'!K$50</f>
        <v>17</v>
      </c>
      <c r="C44" s="175"/>
      <c r="D44" s="175"/>
      <c r="E44" s="175">
        <f>'実質公債費比率（分子）の構造'!L$50</f>
        <v>14</v>
      </c>
      <c r="F44" s="175"/>
      <c r="G44" s="175"/>
      <c r="H44" s="175">
        <f>'実質公債費比率（分子）の構造'!M$50</f>
        <v>13</v>
      </c>
      <c r="I44" s="175"/>
      <c r="J44" s="175"/>
      <c r="K44" s="175">
        <f>'実質公債費比率（分子）の構造'!N$50</f>
        <v>10</v>
      </c>
      <c r="L44" s="175"/>
      <c r="M44" s="175"/>
      <c r="N44" s="175">
        <f>'実質公債費比率（分子）の構造'!O$50</f>
        <v>7</v>
      </c>
      <c r="O44" s="175"/>
      <c r="P44" s="175"/>
    </row>
    <row r="45" spans="1:16" x14ac:dyDescent="0.15">
      <c r="A45" s="175" t="s">
        <v>66</v>
      </c>
      <c r="B45" s="175">
        <f>'実質公債費比率（分子）の構造'!K$49</f>
        <v>86</v>
      </c>
      <c r="C45" s="175"/>
      <c r="D45" s="175"/>
      <c r="E45" s="175">
        <f>'実質公債費比率（分子）の構造'!L$49</f>
        <v>87</v>
      </c>
      <c r="F45" s="175"/>
      <c r="G45" s="175"/>
      <c r="H45" s="175">
        <f>'実質公債費比率（分子）の構造'!M$49</f>
        <v>123</v>
      </c>
      <c r="I45" s="175"/>
      <c r="J45" s="175"/>
      <c r="K45" s="175">
        <f>'実質公債費比率（分子）の構造'!N$49</f>
        <v>172</v>
      </c>
      <c r="L45" s="175"/>
      <c r="M45" s="175"/>
      <c r="N45" s="175">
        <f>'実質公債費比率（分子）の構造'!O$49</f>
        <v>117</v>
      </c>
      <c r="O45" s="175"/>
      <c r="P45" s="175"/>
    </row>
    <row r="46" spans="1:16" x14ac:dyDescent="0.15">
      <c r="A46" s="175" t="s">
        <v>67</v>
      </c>
      <c r="B46" s="175">
        <f>'実質公債費比率（分子）の構造'!K$48</f>
        <v>370</v>
      </c>
      <c r="C46" s="175"/>
      <c r="D46" s="175"/>
      <c r="E46" s="175">
        <f>'実質公債費比率（分子）の構造'!L$48</f>
        <v>465</v>
      </c>
      <c r="F46" s="175"/>
      <c r="G46" s="175"/>
      <c r="H46" s="175">
        <f>'実質公債費比率（分子）の構造'!M$48</f>
        <v>456</v>
      </c>
      <c r="I46" s="175"/>
      <c r="J46" s="175"/>
      <c r="K46" s="175">
        <f>'実質公債費比率（分子）の構造'!N$48</f>
        <v>417</v>
      </c>
      <c r="L46" s="175"/>
      <c r="M46" s="175"/>
      <c r="N46" s="175">
        <f>'実質公債費比率（分子）の構造'!O$48</f>
        <v>382</v>
      </c>
      <c r="O46" s="175"/>
      <c r="P46" s="175"/>
    </row>
    <row r="47" spans="1:16" x14ac:dyDescent="0.15">
      <c r="A47" s="175" t="s">
        <v>68</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70</v>
      </c>
      <c r="B49" s="175">
        <f>'実質公債費比率（分子）の構造'!K$45</f>
        <v>1029</v>
      </c>
      <c r="C49" s="175"/>
      <c r="D49" s="175"/>
      <c r="E49" s="175">
        <f>'実質公債費比率（分子）の構造'!L$45</f>
        <v>1042</v>
      </c>
      <c r="F49" s="175"/>
      <c r="G49" s="175"/>
      <c r="H49" s="175">
        <f>'実質公債費比率（分子）の構造'!M$45</f>
        <v>1038</v>
      </c>
      <c r="I49" s="175"/>
      <c r="J49" s="175"/>
      <c r="K49" s="175">
        <f>'実質公債費比率（分子）の構造'!N$45</f>
        <v>1050</v>
      </c>
      <c r="L49" s="175"/>
      <c r="M49" s="175"/>
      <c r="N49" s="175">
        <f>'実質公債費比率（分子）の構造'!O$45</f>
        <v>1192</v>
      </c>
      <c r="O49" s="175"/>
      <c r="P49" s="175"/>
    </row>
    <row r="50" spans="1:16" x14ac:dyDescent="0.15">
      <c r="A50" s="175" t="s">
        <v>71</v>
      </c>
      <c r="B50" s="175" t="e">
        <f>NA()</f>
        <v>#N/A</v>
      </c>
      <c r="C50" s="175">
        <f>IF(ISNUMBER('実質公債費比率（分子）の構造'!K$53),'実質公債費比率（分子）の構造'!K$53,NA())</f>
        <v>452</v>
      </c>
      <c r="D50" s="175" t="e">
        <f>NA()</f>
        <v>#N/A</v>
      </c>
      <c r="E50" s="175" t="e">
        <f>NA()</f>
        <v>#N/A</v>
      </c>
      <c r="F50" s="175">
        <f>IF(ISNUMBER('実質公債費比率（分子）の構造'!L$53),'実質公債費比率（分子）の構造'!L$53,NA())</f>
        <v>541</v>
      </c>
      <c r="G50" s="175" t="e">
        <f>NA()</f>
        <v>#N/A</v>
      </c>
      <c r="H50" s="175" t="e">
        <f>NA()</f>
        <v>#N/A</v>
      </c>
      <c r="I50" s="175">
        <f>IF(ISNUMBER('実質公債費比率（分子）の構造'!M$53),'実質公債費比率（分子）の構造'!M$53,NA())</f>
        <v>587</v>
      </c>
      <c r="J50" s="175" t="e">
        <f>NA()</f>
        <v>#N/A</v>
      </c>
      <c r="K50" s="175" t="e">
        <f>NA()</f>
        <v>#N/A</v>
      </c>
      <c r="L50" s="175">
        <f>IF(ISNUMBER('実質公債費比率（分子）の構造'!N$53),'実質公債費比率（分子）の構造'!N$53,NA())</f>
        <v>631</v>
      </c>
      <c r="M50" s="175" t="e">
        <f>NA()</f>
        <v>#N/A</v>
      </c>
      <c r="N50" s="175" t="e">
        <f>NA()</f>
        <v>#N/A</v>
      </c>
      <c r="O50" s="175">
        <f>IF(ISNUMBER('実質公債費比率（分子）の構造'!O$53),'実質公債費比率（分子）の構造'!O$53,NA())</f>
        <v>737</v>
      </c>
      <c r="P50" s="175" t="e">
        <f>NA()</f>
        <v>#N/A</v>
      </c>
    </row>
    <row r="53" spans="1:16" x14ac:dyDescent="0.15">
      <c r="A53" s="143" t="s">
        <v>72</v>
      </c>
    </row>
    <row r="54" spans="1:16" x14ac:dyDescent="0.15">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15">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15">
      <c r="A56" s="174" t="s">
        <v>43</v>
      </c>
      <c r="B56" s="174"/>
      <c r="C56" s="174"/>
      <c r="D56" s="174">
        <f>'将来負担比率（分子）の構造'!I$52</f>
        <v>10456</v>
      </c>
      <c r="E56" s="174"/>
      <c r="F56" s="174"/>
      <c r="G56" s="174">
        <f>'将来負担比率（分子）の構造'!J$52</f>
        <v>10738</v>
      </c>
      <c r="H56" s="174"/>
      <c r="I56" s="174"/>
      <c r="J56" s="174">
        <f>'将来負担比率（分子）の構造'!K$52</f>
        <v>10586</v>
      </c>
      <c r="K56" s="174"/>
      <c r="L56" s="174"/>
      <c r="M56" s="174">
        <f>'将来負担比率（分子）の構造'!L$52</f>
        <v>11164</v>
      </c>
      <c r="N56" s="174"/>
      <c r="O56" s="174"/>
      <c r="P56" s="174">
        <f>'将来負担比率（分子）の構造'!M$52</f>
        <v>10800</v>
      </c>
    </row>
    <row r="57" spans="1:16" x14ac:dyDescent="0.15">
      <c r="A57" s="174" t="s">
        <v>42</v>
      </c>
      <c r="B57" s="174"/>
      <c r="C57" s="174"/>
      <c r="D57" s="174">
        <f>'将来負担比率（分子）の構造'!I$51</f>
        <v>1114</v>
      </c>
      <c r="E57" s="174"/>
      <c r="F57" s="174"/>
      <c r="G57" s="174">
        <f>'将来負担比率（分子）の構造'!J$51</f>
        <v>1109</v>
      </c>
      <c r="H57" s="174"/>
      <c r="I57" s="174"/>
      <c r="J57" s="174">
        <f>'将来負担比率（分子）の構造'!K$51</f>
        <v>1105</v>
      </c>
      <c r="K57" s="174"/>
      <c r="L57" s="174"/>
      <c r="M57" s="174">
        <f>'将来負担比率（分子）の構造'!L$51</f>
        <v>1169</v>
      </c>
      <c r="N57" s="174"/>
      <c r="O57" s="174"/>
      <c r="P57" s="174">
        <f>'将来負担比率（分子）の構造'!M$51</f>
        <v>1188</v>
      </c>
    </row>
    <row r="58" spans="1:16" x14ac:dyDescent="0.15">
      <c r="A58" s="174" t="s">
        <v>41</v>
      </c>
      <c r="B58" s="174"/>
      <c r="C58" s="174"/>
      <c r="D58" s="174">
        <f>'将来負担比率（分子）の構造'!I$50</f>
        <v>2914</v>
      </c>
      <c r="E58" s="174"/>
      <c r="F58" s="174"/>
      <c r="G58" s="174">
        <f>'将来負担比率（分子）の構造'!J$50</f>
        <v>2696</v>
      </c>
      <c r="H58" s="174"/>
      <c r="I58" s="174"/>
      <c r="J58" s="174">
        <f>'将来負担比率（分子）の構造'!K$50</f>
        <v>2298</v>
      </c>
      <c r="K58" s="174"/>
      <c r="L58" s="174"/>
      <c r="M58" s="174">
        <f>'将来負担比率（分子）の構造'!L$50</f>
        <v>1734</v>
      </c>
      <c r="N58" s="174"/>
      <c r="O58" s="174"/>
      <c r="P58" s="174">
        <f>'将来負担比率（分子）の構造'!M$50</f>
        <v>1406</v>
      </c>
    </row>
    <row r="59" spans="1:16" x14ac:dyDescent="0.15">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35</v>
      </c>
      <c r="B62" s="174">
        <f>'将来負担比率（分子）の構造'!I$45</f>
        <v>1435</v>
      </c>
      <c r="C62" s="174"/>
      <c r="D62" s="174"/>
      <c r="E62" s="174">
        <f>'将来負担比率（分子）の構造'!J$45</f>
        <v>1336</v>
      </c>
      <c r="F62" s="174"/>
      <c r="G62" s="174"/>
      <c r="H62" s="174">
        <f>'将来負担比率（分子）の構造'!K$45</f>
        <v>1275</v>
      </c>
      <c r="I62" s="174"/>
      <c r="J62" s="174"/>
      <c r="K62" s="174">
        <f>'将来負担比率（分子）の構造'!L$45</f>
        <v>1234</v>
      </c>
      <c r="L62" s="174"/>
      <c r="M62" s="174"/>
      <c r="N62" s="174">
        <f>'将来負担比率（分子）の構造'!M$45</f>
        <v>1134</v>
      </c>
      <c r="O62" s="174"/>
      <c r="P62" s="174"/>
    </row>
    <row r="63" spans="1:16" x14ac:dyDescent="0.15">
      <c r="A63" s="174" t="s">
        <v>34</v>
      </c>
      <c r="B63" s="174">
        <f>'将来負担比率（分子）の構造'!I$44</f>
        <v>1500</v>
      </c>
      <c r="C63" s="174"/>
      <c r="D63" s="174"/>
      <c r="E63" s="174">
        <f>'将来負担比率（分子）の構造'!J$44</f>
        <v>1390</v>
      </c>
      <c r="F63" s="174"/>
      <c r="G63" s="174"/>
      <c r="H63" s="174">
        <f>'将来負担比率（分子）の構造'!K$44</f>
        <v>1318</v>
      </c>
      <c r="I63" s="174"/>
      <c r="J63" s="174"/>
      <c r="K63" s="174">
        <f>'将来負担比率（分子）の構造'!L$44</f>
        <v>1152</v>
      </c>
      <c r="L63" s="174"/>
      <c r="M63" s="174"/>
      <c r="N63" s="174">
        <f>'将来負担比率（分子）の構造'!M$44</f>
        <v>1087</v>
      </c>
      <c r="O63" s="174"/>
      <c r="P63" s="174"/>
    </row>
    <row r="64" spans="1:16" x14ac:dyDescent="0.15">
      <c r="A64" s="174" t="s">
        <v>33</v>
      </c>
      <c r="B64" s="174">
        <f>'将来負担比率（分子）の構造'!I$43</f>
        <v>3414</v>
      </c>
      <c r="C64" s="174"/>
      <c r="D64" s="174"/>
      <c r="E64" s="174">
        <f>'将来負担比率（分子）の構造'!J$43</f>
        <v>3349</v>
      </c>
      <c r="F64" s="174"/>
      <c r="G64" s="174"/>
      <c r="H64" s="174">
        <f>'将来負担比率（分子）の構造'!K$43</f>
        <v>3215</v>
      </c>
      <c r="I64" s="174"/>
      <c r="J64" s="174"/>
      <c r="K64" s="174">
        <f>'将来負担比率（分子）の構造'!L$43</f>
        <v>2944</v>
      </c>
      <c r="L64" s="174"/>
      <c r="M64" s="174"/>
      <c r="N64" s="174">
        <f>'将来負担比率（分子）の構造'!M$43</f>
        <v>2589</v>
      </c>
      <c r="O64" s="174"/>
      <c r="P64" s="174"/>
    </row>
    <row r="65" spans="1:16" x14ac:dyDescent="0.15">
      <c r="A65" s="174" t="s">
        <v>32</v>
      </c>
      <c r="B65" s="174">
        <f>'将来負担比率（分子）の構造'!I$42</f>
        <v>120</v>
      </c>
      <c r="C65" s="174"/>
      <c r="D65" s="174"/>
      <c r="E65" s="174">
        <f>'将来負担比率（分子）の構造'!J$42</f>
        <v>78</v>
      </c>
      <c r="F65" s="174"/>
      <c r="G65" s="174"/>
      <c r="H65" s="174">
        <f>'将来負担比率（分子）の構造'!K$42</f>
        <v>56</v>
      </c>
      <c r="I65" s="174"/>
      <c r="J65" s="174"/>
      <c r="K65" s="174">
        <f>'将来負担比率（分子）の構造'!L$42</f>
        <v>43</v>
      </c>
      <c r="L65" s="174"/>
      <c r="M65" s="174"/>
      <c r="N65" s="174">
        <f>'将来負担比率（分子）の構造'!M$42</f>
        <v>45</v>
      </c>
      <c r="O65" s="174"/>
      <c r="P65" s="174"/>
    </row>
    <row r="66" spans="1:16" x14ac:dyDescent="0.15">
      <c r="A66" s="174" t="s">
        <v>31</v>
      </c>
      <c r="B66" s="174">
        <f>'将来負担比率（分子）の構造'!I$41</f>
        <v>10105</v>
      </c>
      <c r="C66" s="174"/>
      <c r="D66" s="174"/>
      <c r="E66" s="174">
        <f>'将来負担比率（分子）の構造'!J$41</f>
        <v>10672</v>
      </c>
      <c r="F66" s="174"/>
      <c r="G66" s="174"/>
      <c r="H66" s="174">
        <f>'将来負担比率（分子）の構造'!K$41</f>
        <v>11401</v>
      </c>
      <c r="I66" s="174"/>
      <c r="J66" s="174"/>
      <c r="K66" s="174">
        <f>'将来負担比率（分子）の構造'!L$41</f>
        <v>12344</v>
      </c>
      <c r="L66" s="174"/>
      <c r="M66" s="174"/>
      <c r="N66" s="174">
        <f>'将来負担比率（分子）の構造'!M$41</f>
        <v>13860</v>
      </c>
      <c r="O66" s="174"/>
      <c r="P66" s="174"/>
    </row>
    <row r="67" spans="1:16" x14ac:dyDescent="0.15">
      <c r="A67" s="174" t="s">
        <v>75</v>
      </c>
      <c r="B67" s="174" t="e">
        <f>NA()</f>
        <v>#N/A</v>
      </c>
      <c r="C67" s="174">
        <f>IF(ISNUMBER('将来負担比率（分子）の構造'!I$53), IF('将来負担比率（分子）の構造'!I$53 &lt; 0, 0, '将来負担比率（分子）の構造'!I$53), NA())</f>
        <v>2090</v>
      </c>
      <c r="D67" s="174" t="e">
        <f>NA()</f>
        <v>#N/A</v>
      </c>
      <c r="E67" s="174" t="e">
        <f>NA()</f>
        <v>#N/A</v>
      </c>
      <c r="F67" s="174">
        <f>IF(ISNUMBER('将来負担比率（分子）の構造'!J$53), IF('将来負担比率（分子）の構造'!J$53 &lt; 0, 0, '将来負担比率（分子）の構造'!J$53), NA())</f>
        <v>2282</v>
      </c>
      <c r="G67" s="174" t="e">
        <f>NA()</f>
        <v>#N/A</v>
      </c>
      <c r="H67" s="174" t="e">
        <f>NA()</f>
        <v>#N/A</v>
      </c>
      <c r="I67" s="174">
        <f>IF(ISNUMBER('将来負担比率（分子）の構造'!K$53), IF('将来負担比率（分子）の構造'!K$53 &lt; 0, 0, '将来負担比率（分子）の構造'!K$53), NA())</f>
        <v>3276</v>
      </c>
      <c r="J67" s="174" t="e">
        <f>NA()</f>
        <v>#N/A</v>
      </c>
      <c r="K67" s="174" t="e">
        <f>NA()</f>
        <v>#N/A</v>
      </c>
      <c r="L67" s="174">
        <f>IF(ISNUMBER('将来負担比率（分子）の構造'!L$53), IF('将来負担比率（分子）の構造'!L$53 &lt; 0, 0, '将来負担比率（分子）の構造'!L$53), NA())</f>
        <v>3650</v>
      </c>
      <c r="M67" s="174" t="e">
        <f>NA()</f>
        <v>#N/A</v>
      </c>
      <c r="N67" s="174" t="e">
        <f>NA()</f>
        <v>#N/A</v>
      </c>
      <c r="O67" s="174">
        <f>IF(ISNUMBER('将来負担比率（分子）の構造'!M$53), IF('将来負担比率（分子）の構造'!M$53 &lt; 0, 0, '将来負担比率（分子）の構造'!M$53), NA())</f>
        <v>5320</v>
      </c>
      <c r="P67" s="174" t="e">
        <f>NA()</f>
        <v>#N/A</v>
      </c>
    </row>
    <row r="70" spans="1:16" x14ac:dyDescent="0.15">
      <c r="A70" s="176" t="s">
        <v>76</v>
      </c>
      <c r="B70" s="176"/>
      <c r="C70" s="176"/>
      <c r="D70" s="176"/>
      <c r="E70" s="176"/>
      <c r="F70" s="176"/>
    </row>
    <row r="71" spans="1:16" x14ac:dyDescent="0.15">
      <c r="A71" s="177"/>
      <c r="B71" s="177" t="str">
        <f>基金残高に係る経年分析!F54</f>
        <v>H28</v>
      </c>
      <c r="C71" s="177" t="str">
        <f>基金残高に係る経年分析!G54</f>
        <v>H29</v>
      </c>
      <c r="D71" s="177" t="str">
        <f>基金残高に係る経年分析!H54</f>
        <v>H30</v>
      </c>
    </row>
    <row r="72" spans="1:16" x14ac:dyDescent="0.15">
      <c r="A72" s="177" t="s">
        <v>77</v>
      </c>
      <c r="B72" s="178">
        <f>基金残高に係る経年分析!F55</f>
        <v>908</v>
      </c>
      <c r="C72" s="178">
        <f>基金残高に係る経年分析!G55</f>
        <v>708</v>
      </c>
      <c r="D72" s="178">
        <f>基金残高に係る経年分析!H55</f>
        <v>608</v>
      </c>
    </row>
    <row r="73" spans="1:16" x14ac:dyDescent="0.15">
      <c r="A73" s="177" t="s">
        <v>78</v>
      </c>
      <c r="B73" s="178">
        <f>基金残高に係る経年分析!F56</f>
        <v>376</v>
      </c>
      <c r="C73" s="178">
        <f>基金残高に係る経年分析!G56</f>
        <v>181</v>
      </c>
      <c r="D73" s="178">
        <f>基金残高に係る経年分析!H56</f>
        <v>158</v>
      </c>
    </row>
    <row r="74" spans="1:16" x14ac:dyDescent="0.15">
      <c r="A74" s="177" t="s">
        <v>79</v>
      </c>
      <c r="B74" s="178">
        <f>基金残高に係る経年分析!F57</f>
        <v>846</v>
      </c>
      <c r="C74" s="178">
        <f>基金残高に係る経年分析!G57</f>
        <v>661</v>
      </c>
      <c r="D74" s="178">
        <f>基金残高に係る経年分析!H57</f>
        <v>452</v>
      </c>
    </row>
  </sheetData>
  <sheetProtection algorithmName="SHA-512" hashValue="hhh6sM4gJ1dfubp9poXCMIkKG5kLkgHHXUIosuT52YvQHmuBRrA1rQZno6NEybsKXZ8BqNUlCEyEyTcxptp4Jg==" saltValue="Oju+RAHXIVM4Lpc4P+as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19" customWidth="1"/>
    <col min="96" max="133" width="1.625" style="235" customWidth="1"/>
    <col min="134" max="143" width="1.625" style="219" customWidth="1"/>
    <col min="144" max="16384" width="0" style="219" hidden="1"/>
  </cols>
  <sheetData>
    <row r="1" spans="2:143" ht="22.5" customHeight="1" thickBot="1" x14ac:dyDescent="0.2">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793" t="s">
        <v>214</v>
      </c>
      <c r="DI1" s="794"/>
      <c r="DJ1" s="794"/>
      <c r="DK1" s="794"/>
      <c r="DL1" s="794"/>
      <c r="DM1" s="794"/>
      <c r="DN1" s="795"/>
      <c r="DO1" s="219"/>
      <c r="DP1" s="793" t="s">
        <v>215</v>
      </c>
      <c r="DQ1" s="794"/>
      <c r="DR1" s="794"/>
      <c r="DS1" s="794"/>
      <c r="DT1" s="794"/>
      <c r="DU1" s="794"/>
      <c r="DV1" s="794"/>
      <c r="DW1" s="794"/>
      <c r="DX1" s="794"/>
      <c r="DY1" s="794"/>
      <c r="DZ1" s="794"/>
      <c r="EA1" s="794"/>
      <c r="EB1" s="794"/>
      <c r="EC1" s="795"/>
      <c r="ED1" s="217"/>
      <c r="EE1" s="217"/>
      <c r="EF1" s="217"/>
      <c r="EG1" s="217"/>
      <c r="EH1" s="217"/>
      <c r="EI1" s="217"/>
      <c r="EJ1" s="217"/>
      <c r="EK1" s="217"/>
      <c r="EL1" s="217"/>
      <c r="EM1" s="217"/>
    </row>
    <row r="2" spans="2:143" ht="22.5" customHeight="1" x14ac:dyDescent="0.15">
      <c r="B2" s="220" t="s">
        <v>216</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3" customFormat="1" ht="11.25" customHeight="1" x14ac:dyDescent="0.15">
      <c r="B5" s="760" t="s">
        <v>227</v>
      </c>
      <c r="C5" s="761"/>
      <c r="D5" s="761"/>
      <c r="E5" s="761"/>
      <c r="F5" s="761"/>
      <c r="G5" s="761"/>
      <c r="H5" s="761"/>
      <c r="I5" s="761"/>
      <c r="J5" s="761"/>
      <c r="K5" s="761"/>
      <c r="L5" s="761"/>
      <c r="M5" s="761"/>
      <c r="N5" s="761"/>
      <c r="O5" s="761"/>
      <c r="P5" s="761"/>
      <c r="Q5" s="762"/>
      <c r="R5" s="726">
        <v>2997552</v>
      </c>
      <c r="S5" s="727"/>
      <c r="T5" s="727"/>
      <c r="U5" s="727"/>
      <c r="V5" s="727"/>
      <c r="W5" s="727"/>
      <c r="X5" s="727"/>
      <c r="Y5" s="773"/>
      <c r="Z5" s="791">
        <v>20.8</v>
      </c>
      <c r="AA5" s="791"/>
      <c r="AB5" s="791"/>
      <c r="AC5" s="791"/>
      <c r="AD5" s="792">
        <v>2997552</v>
      </c>
      <c r="AE5" s="792"/>
      <c r="AF5" s="792"/>
      <c r="AG5" s="792"/>
      <c r="AH5" s="792"/>
      <c r="AI5" s="792"/>
      <c r="AJ5" s="792"/>
      <c r="AK5" s="792"/>
      <c r="AL5" s="774">
        <v>44.8</v>
      </c>
      <c r="AM5" s="743"/>
      <c r="AN5" s="743"/>
      <c r="AO5" s="775"/>
      <c r="AP5" s="760" t="s">
        <v>228</v>
      </c>
      <c r="AQ5" s="761"/>
      <c r="AR5" s="761"/>
      <c r="AS5" s="761"/>
      <c r="AT5" s="761"/>
      <c r="AU5" s="761"/>
      <c r="AV5" s="761"/>
      <c r="AW5" s="761"/>
      <c r="AX5" s="761"/>
      <c r="AY5" s="761"/>
      <c r="AZ5" s="761"/>
      <c r="BA5" s="761"/>
      <c r="BB5" s="761"/>
      <c r="BC5" s="761"/>
      <c r="BD5" s="761"/>
      <c r="BE5" s="761"/>
      <c r="BF5" s="762"/>
      <c r="BG5" s="667">
        <v>2974532</v>
      </c>
      <c r="BH5" s="668"/>
      <c r="BI5" s="668"/>
      <c r="BJ5" s="668"/>
      <c r="BK5" s="668"/>
      <c r="BL5" s="668"/>
      <c r="BM5" s="668"/>
      <c r="BN5" s="669"/>
      <c r="BO5" s="723">
        <v>99.2</v>
      </c>
      <c r="BP5" s="723"/>
      <c r="BQ5" s="723"/>
      <c r="BR5" s="723"/>
      <c r="BS5" s="724">
        <v>41383</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64" t="s">
        <v>232</v>
      </c>
      <c r="C6" s="665"/>
      <c r="D6" s="665"/>
      <c r="E6" s="665"/>
      <c r="F6" s="665"/>
      <c r="G6" s="665"/>
      <c r="H6" s="665"/>
      <c r="I6" s="665"/>
      <c r="J6" s="665"/>
      <c r="K6" s="665"/>
      <c r="L6" s="665"/>
      <c r="M6" s="665"/>
      <c r="N6" s="665"/>
      <c r="O6" s="665"/>
      <c r="P6" s="665"/>
      <c r="Q6" s="666"/>
      <c r="R6" s="667">
        <v>111866</v>
      </c>
      <c r="S6" s="668"/>
      <c r="T6" s="668"/>
      <c r="U6" s="668"/>
      <c r="V6" s="668"/>
      <c r="W6" s="668"/>
      <c r="X6" s="668"/>
      <c r="Y6" s="669"/>
      <c r="Z6" s="723">
        <v>0.8</v>
      </c>
      <c r="AA6" s="723"/>
      <c r="AB6" s="723"/>
      <c r="AC6" s="723"/>
      <c r="AD6" s="724">
        <v>111866</v>
      </c>
      <c r="AE6" s="724"/>
      <c r="AF6" s="724"/>
      <c r="AG6" s="724"/>
      <c r="AH6" s="724"/>
      <c r="AI6" s="724"/>
      <c r="AJ6" s="724"/>
      <c r="AK6" s="724"/>
      <c r="AL6" s="670">
        <v>1.7</v>
      </c>
      <c r="AM6" s="671"/>
      <c r="AN6" s="671"/>
      <c r="AO6" s="725"/>
      <c r="AP6" s="664" t="s">
        <v>233</v>
      </c>
      <c r="AQ6" s="665"/>
      <c r="AR6" s="665"/>
      <c r="AS6" s="665"/>
      <c r="AT6" s="665"/>
      <c r="AU6" s="665"/>
      <c r="AV6" s="665"/>
      <c r="AW6" s="665"/>
      <c r="AX6" s="665"/>
      <c r="AY6" s="665"/>
      <c r="AZ6" s="665"/>
      <c r="BA6" s="665"/>
      <c r="BB6" s="665"/>
      <c r="BC6" s="665"/>
      <c r="BD6" s="665"/>
      <c r="BE6" s="665"/>
      <c r="BF6" s="666"/>
      <c r="BG6" s="667">
        <v>2974532</v>
      </c>
      <c r="BH6" s="668"/>
      <c r="BI6" s="668"/>
      <c r="BJ6" s="668"/>
      <c r="BK6" s="668"/>
      <c r="BL6" s="668"/>
      <c r="BM6" s="668"/>
      <c r="BN6" s="669"/>
      <c r="BO6" s="723">
        <v>99.2</v>
      </c>
      <c r="BP6" s="723"/>
      <c r="BQ6" s="723"/>
      <c r="BR6" s="723"/>
      <c r="BS6" s="724">
        <v>41383</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7">
        <v>137767</v>
      </c>
      <c r="CS6" s="668"/>
      <c r="CT6" s="668"/>
      <c r="CU6" s="668"/>
      <c r="CV6" s="668"/>
      <c r="CW6" s="668"/>
      <c r="CX6" s="668"/>
      <c r="CY6" s="669"/>
      <c r="CZ6" s="774">
        <v>1</v>
      </c>
      <c r="DA6" s="743"/>
      <c r="DB6" s="743"/>
      <c r="DC6" s="777"/>
      <c r="DD6" s="655" t="s">
        <v>180</v>
      </c>
      <c r="DE6" s="668"/>
      <c r="DF6" s="668"/>
      <c r="DG6" s="668"/>
      <c r="DH6" s="668"/>
      <c r="DI6" s="668"/>
      <c r="DJ6" s="668"/>
      <c r="DK6" s="668"/>
      <c r="DL6" s="668"/>
      <c r="DM6" s="668"/>
      <c r="DN6" s="668"/>
      <c r="DO6" s="668"/>
      <c r="DP6" s="669"/>
      <c r="DQ6" s="655">
        <v>137764</v>
      </c>
      <c r="DR6" s="668"/>
      <c r="DS6" s="668"/>
      <c r="DT6" s="668"/>
      <c r="DU6" s="668"/>
      <c r="DV6" s="668"/>
      <c r="DW6" s="668"/>
      <c r="DX6" s="668"/>
      <c r="DY6" s="668"/>
      <c r="DZ6" s="668"/>
      <c r="EA6" s="668"/>
      <c r="EB6" s="668"/>
      <c r="EC6" s="704"/>
    </row>
    <row r="7" spans="2:143" ht="11.25" customHeight="1" x14ac:dyDescent="0.15">
      <c r="B7" s="664" t="s">
        <v>235</v>
      </c>
      <c r="C7" s="665"/>
      <c r="D7" s="665"/>
      <c r="E7" s="665"/>
      <c r="F7" s="665"/>
      <c r="G7" s="665"/>
      <c r="H7" s="665"/>
      <c r="I7" s="665"/>
      <c r="J7" s="665"/>
      <c r="K7" s="665"/>
      <c r="L7" s="665"/>
      <c r="M7" s="665"/>
      <c r="N7" s="665"/>
      <c r="O7" s="665"/>
      <c r="P7" s="665"/>
      <c r="Q7" s="666"/>
      <c r="R7" s="667">
        <v>3755</v>
      </c>
      <c r="S7" s="668"/>
      <c r="T7" s="668"/>
      <c r="U7" s="668"/>
      <c r="V7" s="668"/>
      <c r="W7" s="668"/>
      <c r="X7" s="668"/>
      <c r="Y7" s="669"/>
      <c r="Z7" s="723">
        <v>0</v>
      </c>
      <c r="AA7" s="723"/>
      <c r="AB7" s="723"/>
      <c r="AC7" s="723"/>
      <c r="AD7" s="724">
        <v>3755</v>
      </c>
      <c r="AE7" s="724"/>
      <c r="AF7" s="724"/>
      <c r="AG7" s="724"/>
      <c r="AH7" s="724"/>
      <c r="AI7" s="724"/>
      <c r="AJ7" s="724"/>
      <c r="AK7" s="724"/>
      <c r="AL7" s="670">
        <v>0.1</v>
      </c>
      <c r="AM7" s="671"/>
      <c r="AN7" s="671"/>
      <c r="AO7" s="725"/>
      <c r="AP7" s="664" t="s">
        <v>236</v>
      </c>
      <c r="AQ7" s="665"/>
      <c r="AR7" s="665"/>
      <c r="AS7" s="665"/>
      <c r="AT7" s="665"/>
      <c r="AU7" s="665"/>
      <c r="AV7" s="665"/>
      <c r="AW7" s="665"/>
      <c r="AX7" s="665"/>
      <c r="AY7" s="665"/>
      <c r="AZ7" s="665"/>
      <c r="BA7" s="665"/>
      <c r="BB7" s="665"/>
      <c r="BC7" s="665"/>
      <c r="BD7" s="665"/>
      <c r="BE7" s="665"/>
      <c r="BF7" s="666"/>
      <c r="BG7" s="667">
        <v>1234622</v>
      </c>
      <c r="BH7" s="668"/>
      <c r="BI7" s="668"/>
      <c r="BJ7" s="668"/>
      <c r="BK7" s="668"/>
      <c r="BL7" s="668"/>
      <c r="BM7" s="668"/>
      <c r="BN7" s="669"/>
      <c r="BO7" s="723">
        <v>41.2</v>
      </c>
      <c r="BP7" s="723"/>
      <c r="BQ7" s="723"/>
      <c r="BR7" s="723"/>
      <c r="BS7" s="724">
        <v>41383</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7">
        <v>1083181</v>
      </c>
      <c r="CS7" s="668"/>
      <c r="CT7" s="668"/>
      <c r="CU7" s="668"/>
      <c r="CV7" s="668"/>
      <c r="CW7" s="668"/>
      <c r="CX7" s="668"/>
      <c r="CY7" s="669"/>
      <c r="CZ7" s="723">
        <v>7.6</v>
      </c>
      <c r="DA7" s="723"/>
      <c r="DB7" s="723"/>
      <c r="DC7" s="723"/>
      <c r="DD7" s="655">
        <v>92326</v>
      </c>
      <c r="DE7" s="668"/>
      <c r="DF7" s="668"/>
      <c r="DG7" s="668"/>
      <c r="DH7" s="668"/>
      <c r="DI7" s="668"/>
      <c r="DJ7" s="668"/>
      <c r="DK7" s="668"/>
      <c r="DL7" s="668"/>
      <c r="DM7" s="668"/>
      <c r="DN7" s="668"/>
      <c r="DO7" s="668"/>
      <c r="DP7" s="669"/>
      <c r="DQ7" s="655">
        <v>879510</v>
      </c>
      <c r="DR7" s="668"/>
      <c r="DS7" s="668"/>
      <c r="DT7" s="668"/>
      <c r="DU7" s="668"/>
      <c r="DV7" s="668"/>
      <c r="DW7" s="668"/>
      <c r="DX7" s="668"/>
      <c r="DY7" s="668"/>
      <c r="DZ7" s="668"/>
      <c r="EA7" s="668"/>
      <c r="EB7" s="668"/>
      <c r="EC7" s="704"/>
    </row>
    <row r="8" spans="2:143" ht="11.25" customHeight="1" x14ac:dyDescent="0.15">
      <c r="B8" s="664" t="s">
        <v>238</v>
      </c>
      <c r="C8" s="665"/>
      <c r="D8" s="665"/>
      <c r="E8" s="665"/>
      <c r="F8" s="665"/>
      <c r="G8" s="665"/>
      <c r="H8" s="665"/>
      <c r="I8" s="665"/>
      <c r="J8" s="665"/>
      <c r="K8" s="665"/>
      <c r="L8" s="665"/>
      <c r="M8" s="665"/>
      <c r="N8" s="665"/>
      <c r="O8" s="665"/>
      <c r="P8" s="665"/>
      <c r="Q8" s="666"/>
      <c r="R8" s="667">
        <v>5067</v>
      </c>
      <c r="S8" s="668"/>
      <c r="T8" s="668"/>
      <c r="U8" s="668"/>
      <c r="V8" s="668"/>
      <c r="W8" s="668"/>
      <c r="X8" s="668"/>
      <c r="Y8" s="669"/>
      <c r="Z8" s="723">
        <v>0</v>
      </c>
      <c r="AA8" s="723"/>
      <c r="AB8" s="723"/>
      <c r="AC8" s="723"/>
      <c r="AD8" s="724">
        <v>5067</v>
      </c>
      <c r="AE8" s="724"/>
      <c r="AF8" s="724"/>
      <c r="AG8" s="724"/>
      <c r="AH8" s="724"/>
      <c r="AI8" s="724"/>
      <c r="AJ8" s="724"/>
      <c r="AK8" s="724"/>
      <c r="AL8" s="670">
        <v>0.1</v>
      </c>
      <c r="AM8" s="671"/>
      <c r="AN8" s="671"/>
      <c r="AO8" s="725"/>
      <c r="AP8" s="664" t="s">
        <v>239</v>
      </c>
      <c r="AQ8" s="665"/>
      <c r="AR8" s="665"/>
      <c r="AS8" s="665"/>
      <c r="AT8" s="665"/>
      <c r="AU8" s="665"/>
      <c r="AV8" s="665"/>
      <c r="AW8" s="665"/>
      <c r="AX8" s="665"/>
      <c r="AY8" s="665"/>
      <c r="AZ8" s="665"/>
      <c r="BA8" s="665"/>
      <c r="BB8" s="665"/>
      <c r="BC8" s="665"/>
      <c r="BD8" s="665"/>
      <c r="BE8" s="665"/>
      <c r="BF8" s="666"/>
      <c r="BG8" s="667">
        <v>46196</v>
      </c>
      <c r="BH8" s="668"/>
      <c r="BI8" s="668"/>
      <c r="BJ8" s="668"/>
      <c r="BK8" s="668"/>
      <c r="BL8" s="668"/>
      <c r="BM8" s="668"/>
      <c r="BN8" s="669"/>
      <c r="BO8" s="723">
        <v>1.5</v>
      </c>
      <c r="BP8" s="723"/>
      <c r="BQ8" s="723"/>
      <c r="BR8" s="723"/>
      <c r="BS8" s="655" t="s">
        <v>240</v>
      </c>
      <c r="BT8" s="668"/>
      <c r="BU8" s="668"/>
      <c r="BV8" s="668"/>
      <c r="BW8" s="668"/>
      <c r="BX8" s="668"/>
      <c r="BY8" s="668"/>
      <c r="BZ8" s="668"/>
      <c r="CA8" s="668"/>
      <c r="CB8" s="704"/>
      <c r="CD8" s="705" t="s">
        <v>241</v>
      </c>
      <c r="CE8" s="702"/>
      <c r="CF8" s="702"/>
      <c r="CG8" s="702"/>
      <c r="CH8" s="702"/>
      <c r="CI8" s="702"/>
      <c r="CJ8" s="702"/>
      <c r="CK8" s="702"/>
      <c r="CL8" s="702"/>
      <c r="CM8" s="702"/>
      <c r="CN8" s="702"/>
      <c r="CO8" s="702"/>
      <c r="CP8" s="702"/>
      <c r="CQ8" s="703"/>
      <c r="CR8" s="667">
        <v>4023762</v>
      </c>
      <c r="CS8" s="668"/>
      <c r="CT8" s="668"/>
      <c r="CU8" s="668"/>
      <c r="CV8" s="668"/>
      <c r="CW8" s="668"/>
      <c r="CX8" s="668"/>
      <c r="CY8" s="669"/>
      <c r="CZ8" s="723">
        <v>28.3</v>
      </c>
      <c r="DA8" s="723"/>
      <c r="DB8" s="723"/>
      <c r="DC8" s="723"/>
      <c r="DD8" s="655">
        <v>316526</v>
      </c>
      <c r="DE8" s="668"/>
      <c r="DF8" s="668"/>
      <c r="DG8" s="668"/>
      <c r="DH8" s="668"/>
      <c r="DI8" s="668"/>
      <c r="DJ8" s="668"/>
      <c r="DK8" s="668"/>
      <c r="DL8" s="668"/>
      <c r="DM8" s="668"/>
      <c r="DN8" s="668"/>
      <c r="DO8" s="668"/>
      <c r="DP8" s="669"/>
      <c r="DQ8" s="655">
        <v>1937638</v>
      </c>
      <c r="DR8" s="668"/>
      <c r="DS8" s="668"/>
      <c r="DT8" s="668"/>
      <c r="DU8" s="668"/>
      <c r="DV8" s="668"/>
      <c r="DW8" s="668"/>
      <c r="DX8" s="668"/>
      <c r="DY8" s="668"/>
      <c r="DZ8" s="668"/>
      <c r="EA8" s="668"/>
      <c r="EB8" s="668"/>
      <c r="EC8" s="704"/>
    </row>
    <row r="9" spans="2:143" ht="11.25" customHeight="1" x14ac:dyDescent="0.15">
      <c r="B9" s="664" t="s">
        <v>242</v>
      </c>
      <c r="C9" s="665"/>
      <c r="D9" s="665"/>
      <c r="E9" s="665"/>
      <c r="F9" s="665"/>
      <c r="G9" s="665"/>
      <c r="H9" s="665"/>
      <c r="I9" s="665"/>
      <c r="J9" s="665"/>
      <c r="K9" s="665"/>
      <c r="L9" s="665"/>
      <c r="M9" s="665"/>
      <c r="N9" s="665"/>
      <c r="O9" s="665"/>
      <c r="P9" s="665"/>
      <c r="Q9" s="666"/>
      <c r="R9" s="667">
        <v>4383</v>
      </c>
      <c r="S9" s="668"/>
      <c r="T9" s="668"/>
      <c r="U9" s="668"/>
      <c r="V9" s="668"/>
      <c r="W9" s="668"/>
      <c r="X9" s="668"/>
      <c r="Y9" s="669"/>
      <c r="Z9" s="723">
        <v>0</v>
      </c>
      <c r="AA9" s="723"/>
      <c r="AB9" s="723"/>
      <c r="AC9" s="723"/>
      <c r="AD9" s="724">
        <v>4383</v>
      </c>
      <c r="AE9" s="724"/>
      <c r="AF9" s="724"/>
      <c r="AG9" s="724"/>
      <c r="AH9" s="724"/>
      <c r="AI9" s="724"/>
      <c r="AJ9" s="724"/>
      <c r="AK9" s="724"/>
      <c r="AL9" s="670">
        <v>0.1</v>
      </c>
      <c r="AM9" s="671"/>
      <c r="AN9" s="671"/>
      <c r="AO9" s="725"/>
      <c r="AP9" s="664" t="s">
        <v>243</v>
      </c>
      <c r="AQ9" s="665"/>
      <c r="AR9" s="665"/>
      <c r="AS9" s="665"/>
      <c r="AT9" s="665"/>
      <c r="AU9" s="665"/>
      <c r="AV9" s="665"/>
      <c r="AW9" s="665"/>
      <c r="AX9" s="665"/>
      <c r="AY9" s="665"/>
      <c r="AZ9" s="665"/>
      <c r="BA9" s="665"/>
      <c r="BB9" s="665"/>
      <c r="BC9" s="665"/>
      <c r="BD9" s="665"/>
      <c r="BE9" s="665"/>
      <c r="BF9" s="666"/>
      <c r="BG9" s="667">
        <v>980226</v>
      </c>
      <c r="BH9" s="668"/>
      <c r="BI9" s="668"/>
      <c r="BJ9" s="668"/>
      <c r="BK9" s="668"/>
      <c r="BL9" s="668"/>
      <c r="BM9" s="668"/>
      <c r="BN9" s="669"/>
      <c r="BO9" s="723">
        <v>32.700000000000003</v>
      </c>
      <c r="BP9" s="723"/>
      <c r="BQ9" s="723"/>
      <c r="BR9" s="723"/>
      <c r="BS9" s="655" t="s">
        <v>240</v>
      </c>
      <c r="BT9" s="668"/>
      <c r="BU9" s="668"/>
      <c r="BV9" s="668"/>
      <c r="BW9" s="668"/>
      <c r="BX9" s="668"/>
      <c r="BY9" s="668"/>
      <c r="BZ9" s="668"/>
      <c r="CA9" s="668"/>
      <c r="CB9" s="704"/>
      <c r="CD9" s="705" t="s">
        <v>244</v>
      </c>
      <c r="CE9" s="702"/>
      <c r="CF9" s="702"/>
      <c r="CG9" s="702"/>
      <c r="CH9" s="702"/>
      <c r="CI9" s="702"/>
      <c r="CJ9" s="702"/>
      <c r="CK9" s="702"/>
      <c r="CL9" s="702"/>
      <c r="CM9" s="702"/>
      <c r="CN9" s="702"/>
      <c r="CO9" s="702"/>
      <c r="CP9" s="702"/>
      <c r="CQ9" s="703"/>
      <c r="CR9" s="667">
        <v>1139880</v>
      </c>
      <c r="CS9" s="668"/>
      <c r="CT9" s="668"/>
      <c r="CU9" s="668"/>
      <c r="CV9" s="668"/>
      <c r="CW9" s="668"/>
      <c r="CX9" s="668"/>
      <c r="CY9" s="669"/>
      <c r="CZ9" s="723">
        <v>8</v>
      </c>
      <c r="DA9" s="723"/>
      <c r="DB9" s="723"/>
      <c r="DC9" s="723"/>
      <c r="DD9" s="655">
        <v>48881</v>
      </c>
      <c r="DE9" s="668"/>
      <c r="DF9" s="668"/>
      <c r="DG9" s="668"/>
      <c r="DH9" s="668"/>
      <c r="DI9" s="668"/>
      <c r="DJ9" s="668"/>
      <c r="DK9" s="668"/>
      <c r="DL9" s="668"/>
      <c r="DM9" s="668"/>
      <c r="DN9" s="668"/>
      <c r="DO9" s="668"/>
      <c r="DP9" s="669"/>
      <c r="DQ9" s="655">
        <v>984921</v>
      </c>
      <c r="DR9" s="668"/>
      <c r="DS9" s="668"/>
      <c r="DT9" s="668"/>
      <c r="DU9" s="668"/>
      <c r="DV9" s="668"/>
      <c r="DW9" s="668"/>
      <c r="DX9" s="668"/>
      <c r="DY9" s="668"/>
      <c r="DZ9" s="668"/>
      <c r="EA9" s="668"/>
      <c r="EB9" s="668"/>
      <c r="EC9" s="704"/>
    </row>
    <row r="10" spans="2:143" ht="11.25" customHeight="1" x14ac:dyDescent="0.15">
      <c r="B10" s="664" t="s">
        <v>245</v>
      </c>
      <c r="C10" s="665"/>
      <c r="D10" s="665"/>
      <c r="E10" s="665"/>
      <c r="F10" s="665"/>
      <c r="G10" s="665"/>
      <c r="H10" s="665"/>
      <c r="I10" s="665"/>
      <c r="J10" s="665"/>
      <c r="K10" s="665"/>
      <c r="L10" s="665"/>
      <c r="M10" s="665"/>
      <c r="N10" s="665"/>
      <c r="O10" s="665"/>
      <c r="P10" s="665"/>
      <c r="Q10" s="666"/>
      <c r="R10" s="667" t="s">
        <v>180</v>
      </c>
      <c r="S10" s="668"/>
      <c r="T10" s="668"/>
      <c r="U10" s="668"/>
      <c r="V10" s="668"/>
      <c r="W10" s="668"/>
      <c r="X10" s="668"/>
      <c r="Y10" s="669"/>
      <c r="Z10" s="723" t="s">
        <v>180</v>
      </c>
      <c r="AA10" s="723"/>
      <c r="AB10" s="723"/>
      <c r="AC10" s="723"/>
      <c r="AD10" s="724" t="s">
        <v>180</v>
      </c>
      <c r="AE10" s="724"/>
      <c r="AF10" s="724"/>
      <c r="AG10" s="724"/>
      <c r="AH10" s="724"/>
      <c r="AI10" s="724"/>
      <c r="AJ10" s="724"/>
      <c r="AK10" s="724"/>
      <c r="AL10" s="670" t="s">
        <v>180</v>
      </c>
      <c r="AM10" s="671"/>
      <c r="AN10" s="671"/>
      <c r="AO10" s="725"/>
      <c r="AP10" s="664" t="s">
        <v>246</v>
      </c>
      <c r="AQ10" s="665"/>
      <c r="AR10" s="665"/>
      <c r="AS10" s="665"/>
      <c r="AT10" s="665"/>
      <c r="AU10" s="665"/>
      <c r="AV10" s="665"/>
      <c r="AW10" s="665"/>
      <c r="AX10" s="665"/>
      <c r="AY10" s="665"/>
      <c r="AZ10" s="665"/>
      <c r="BA10" s="665"/>
      <c r="BB10" s="665"/>
      <c r="BC10" s="665"/>
      <c r="BD10" s="665"/>
      <c r="BE10" s="665"/>
      <c r="BF10" s="666"/>
      <c r="BG10" s="667">
        <v>70876</v>
      </c>
      <c r="BH10" s="668"/>
      <c r="BI10" s="668"/>
      <c r="BJ10" s="668"/>
      <c r="BK10" s="668"/>
      <c r="BL10" s="668"/>
      <c r="BM10" s="668"/>
      <c r="BN10" s="669"/>
      <c r="BO10" s="723">
        <v>2.4</v>
      </c>
      <c r="BP10" s="723"/>
      <c r="BQ10" s="723"/>
      <c r="BR10" s="723"/>
      <c r="BS10" s="655">
        <v>14147</v>
      </c>
      <c r="BT10" s="668"/>
      <c r="BU10" s="668"/>
      <c r="BV10" s="668"/>
      <c r="BW10" s="668"/>
      <c r="BX10" s="668"/>
      <c r="BY10" s="668"/>
      <c r="BZ10" s="668"/>
      <c r="CA10" s="668"/>
      <c r="CB10" s="704"/>
      <c r="CD10" s="705" t="s">
        <v>247</v>
      </c>
      <c r="CE10" s="702"/>
      <c r="CF10" s="702"/>
      <c r="CG10" s="702"/>
      <c r="CH10" s="702"/>
      <c r="CI10" s="702"/>
      <c r="CJ10" s="702"/>
      <c r="CK10" s="702"/>
      <c r="CL10" s="702"/>
      <c r="CM10" s="702"/>
      <c r="CN10" s="702"/>
      <c r="CO10" s="702"/>
      <c r="CP10" s="702"/>
      <c r="CQ10" s="703"/>
      <c r="CR10" s="667">
        <v>46306</v>
      </c>
      <c r="CS10" s="668"/>
      <c r="CT10" s="668"/>
      <c r="CU10" s="668"/>
      <c r="CV10" s="668"/>
      <c r="CW10" s="668"/>
      <c r="CX10" s="668"/>
      <c r="CY10" s="669"/>
      <c r="CZ10" s="723">
        <v>0.3</v>
      </c>
      <c r="DA10" s="723"/>
      <c r="DB10" s="723"/>
      <c r="DC10" s="723"/>
      <c r="DD10" s="655" t="s">
        <v>180</v>
      </c>
      <c r="DE10" s="668"/>
      <c r="DF10" s="668"/>
      <c r="DG10" s="668"/>
      <c r="DH10" s="668"/>
      <c r="DI10" s="668"/>
      <c r="DJ10" s="668"/>
      <c r="DK10" s="668"/>
      <c r="DL10" s="668"/>
      <c r="DM10" s="668"/>
      <c r="DN10" s="668"/>
      <c r="DO10" s="668"/>
      <c r="DP10" s="669"/>
      <c r="DQ10" s="655">
        <v>16306</v>
      </c>
      <c r="DR10" s="668"/>
      <c r="DS10" s="668"/>
      <c r="DT10" s="668"/>
      <c r="DU10" s="668"/>
      <c r="DV10" s="668"/>
      <c r="DW10" s="668"/>
      <c r="DX10" s="668"/>
      <c r="DY10" s="668"/>
      <c r="DZ10" s="668"/>
      <c r="EA10" s="668"/>
      <c r="EB10" s="668"/>
      <c r="EC10" s="704"/>
    </row>
    <row r="11" spans="2:143" ht="11.25" customHeight="1" x14ac:dyDescent="0.15">
      <c r="B11" s="664" t="s">
        <v>248</v>
      </c>
      <c r="C11" s="665"/>
      <c r="D11" s="665"/>
      <c r="E11" s="665"/>
      <c r="F11" s="665"/>
      <c r="G11" s="665"/>
      <c r="H11" s="665"/>
      <c r="I11" s="665"/>
      <c r="J11" s="665"/>
      <c r="K11" s="665"/>
      <c r="L11" s="665"/>
      <c r="M11" s="665"/>
      <c r="N11" s="665"/>
      <c r="O11" s="665"/>
      <c r="P11" s="665"/>
      <c r="Q11" s="666"/>
      <c r="R11" s="667" t="s">
        <v>180</v>
      </c>
      <c r="S11" s="668"/>
      <c r="T11" s="668"/>
      <c r="U11" s="668"/>
      <c r="V11" s="668"/>
      <c r="W11" s="668"/>
      <c r="X11" s="668"/>
      <c r="Y11" s="669"/>
      <c r="Z11" s="723" t="s">
        <v>180</v>
      </c>
      <c r="AA11" s="723"/>
      <c r="AB11" s="723"/>
      <c r="AC11" s="723"/>
      <c r="AD11" s="724" t="s">
        <v>240</v>
      </c>
      <c r="AE11" s="724"/>
      <c r="AF11" s="724"/>
      <c r="AG11" s="724"/>
      <c r="AH11" s="724"/>
      <c r="AI11" s="724"/>
      <c r="AJ11" s="724"/>
      <c r="AK11" s="724"/>
      <c r="AL11" s="670" t="s">
        <v>180</v>
      </c>
      <c r="AM11" s="671"/>
      <c r="AN11" s="671"/>
      <c r="AO11" s="725"/>
      <c r="AP11" s="664" t="s">
        <v>249</v>
      </c>
      <c r="AQ11" s="665"/>
      <c r="AR11" s="665"/>
      <c r="AS11" s="665"/>
      <c r="AT11" s="665"/>
      <c r="AU11" s="665"/>
      <c r="AV11" s="665"/>
      <c r="AW11" s="665"/>
      <c r="AX11" s="665"/>
      <c r="AY11" s="665"/>
      <c r="AZ11" s="665"/>
      <c r="BA11" s="665"/>
      <c r="BB11" s="665"/>
      <c r="BC11" s="665"/>
      <c r="BD11" s="665"/>
      <c r="BE11" s="665"/>
      <c r="BF11" s="666"/>
      <c r="BG11" s="667">
        <v>137324</v>
      </c>
      <c r="BH11" s="668"/>
      <c r="BI11" s="668"/>
      <c r="BJ11" s="668"/>
      <c r="BK11" s="668"/>
      <c r="BL11" s="668"/>
      <c r="BM11" s="668"/>
      <c r="BN11" s="669"/>
      <c r="BO11" s="723">
        <v>4.5999999999999996</v>
      </c>
      <c r="BP11" s="723"/>
      <c r="BQ11" s="723"/>
      <c r="BR11" s="723"/>
      <c r="BS11" s="655">
        <v>27236</v>
      </c>
      <c r="BT11" s="668"/>
      <c r="BU11" s="668"/>
      <c r="BV11" s="668"/>
      <c r="BW11" s="668"/>
      <c r="BX11" s="668"/>
      <c r="BY11" s="668"/>
      <c r="BZ11" s="668"/>
      <c r="CA11" s="668"/>
      <c r="CB11" s="704"/>
      <c r="CD11" s="705" t="s">
        <v>250</v>
      </c>
      <c r="CE11" s="702"/>
      <c r="CF11" s="702"/>
      <c r="CG11" s="702"/>
      <c r="CH11" s="702"/>
      <c r="CI11" s="702"/>
      <c r="CJ11" s="702"/>
      <c r="CK11" s="702"/>
      <c r="CL11" s="702"/>
      <c r="CM11" s="702"/>
      <c r="CN11" s="702"/>
      <c r="CO11" s="702"/>
      <c r="CP11" s="702"/>
      <c r="CQ11" s="703"/>
      <c r="CR11" s="667">
        <v>2519516</v>
      </c>
      <c r="CS11" s="668"/>
      <c r="CT11" s="668"/>
      <c r="CU11" s="668"/>
      <c r="CV11" s="668"/>
      <c r="CW11" s="668"/>
      <c r="CX11" s="668"/>
      <c r="CY11" s="669"/>
      <c r="CZ11" s="723">
        <v>17.7</v>
      </c>
      <c r="DA11" s="723"/>
      <c r="DB11" s="723"/>
      <c r="DC11" s="723"/>
      <c r="DD11" s="655">
        <v>2295994</v>
      </c>
      <c r="DE11" s="668"/>
      <c r="DF11" s="668"/>
      <c r="DG11" s="668"/>
      <c r="DH11" s="668"/>
      <c r="DI11" s="668"/>
      <c r="DJ11" s="668"/>
      <c r="DK11" s="668"/>
      <c r="DL11" s="668"/>
      <c r="DM11" s="668"/>
      <c r="DN11" s="668"/>
      <c r="DO11" s="668"/>
      <c r="DP11" s="669"/>
      <c r="DQ11" s="655">
        <v>140390</v>
      </c>
      <c r="DR11" s="668"/>
      <c r="DS11" s="668"/>
      <c r="DT11" s="668"/>
      <c r="DU11" s="668"/>
      <c r="DV11" s="668"/>
      <c r="DW11" s="668"/>
      <c r="DX11" s="668"/>
      <c r="DY11" s="668"/>
      <c r="DZ11" s="668"/>
      <c r="EA11" s="668"/>
      <c r="EB11" s="668"/>
      <c r="EC11" s="704"/>
    </row>
    <row r="12" spans="2:143" ht="11.25" customHeight="1" x14ac:dyDescent="0.15">
      <c r="B12" s="664" t="s">
        <v>251</v>
      </c>
      <c r="C12" s="665"/>
      <c r="D12" s="665"/>
      <c r="E12" s="665"/>
      <c r="F12" s="665"/>
      <c r="G12" s="665"/>
      <c r="H12" s="665"/>
      <c r="I12" s="665"/>
      <c r="J12" s="665"/>
      <c r="K12" s="665"/>
      <c r="L12" s="665"/>
      <c r="M12" s="665"/>
      <c r="N12" s="665"/>
      <c r="O12" s="665"/>
      <c r="P12" s="665"/>
      <c r="Q12" s="666"/>
      <c r="R12" s="667">
        <v>508134</v>
      </c>
      <c r="S12" s="668"/>
      <c r="T12" s="668"/>
      <c r="U12" s="668"/>
      <c r="V12" s="668"/>
      <c r="W12" s="668"/>
      <c r="X12" s="668"/>
      <c r="Y12" s="669"/>
      <c r="Z12" s="723">
        <v>3.5</v>
      </c>
      <c r="AA12" s="723"/>
      <c r="AB12" s="723"/>
      <c r="AC12" s="723"/>
      <c r="AD12" s="724">
        <v>508134</v>
      </c>
      <c r="AE12" s="724"/>
      <c r="AF12" s="724"/>
      <c r="AG12" s="724"/>
      <c r="AH12" s="724"/>
      <c r="AI12" s="724"/>
      <c r="AJ12" s="724"/>
      <c r="AK12" s="724"/>
      <c r="AL12" s="670">
        <v>7.6</v>
      </c>
      <c r="AM12" s="671"/>
      <c r="AN12" s="671"/>
      <c r="AO12" s="725"/>
      <c r="AP12" s="664" t="s">
        <v>252</v>
      </c>
      <c r="AQ12" s="665"/>
      <c r="AR12" s="665"/>
      <c r="AS12" s="665"/>
      <c r="AT12" s="665"/>
      <c r="AU12" s="665"/>
      <c r="AV12" s="665"/>
      <c r="AW12" s="665"/>
      <c r="AX12" s="665"/>
      <c r="AY12" s="665"/>
      <c r="AZ12" s="665"/>
      <c r="BA12" s="665"/>
      <c r="BB12" s="665"/>
      <c r="BC12" s="665"/>
      <c r="BD12" s="665"/>
      <c r="BE12" s="665"/>
      <c r="BF12" s="666"/>
      <c r="BG12" s="667">
        <v>1466421</v>
      </c>
      <c r="BH12" s="668"/>
      <c r="BI12" s="668"/>
      <c r="BJ12" s="668"/>
      <c r="BK12" s="668"/>
      <c r="BL12" s="668"/>
      <c r="BM12" s="668"/>
      <c r="BN12" s="669"/>
      <c r="BO12" s="723">
        <v>48.9</v>
      </c>
      <c r="BP12" s="723"/>
      <c r="BQ12" s="723"/>
      <c r="BR12" s="723"/>
      <c r="BS12" s="655" t="s">
        <v>240</v>
      </c>
      <c r="BT12" s="668"/>
      <c r="BU12" s="668"/>
      <c r="BV12" s="668"/>
      <c r="BW12" s="668"/>
      <c r="BX12" s="668"/>
      <c r="BY12" s="668"/>
      <c r="BZ12" s="668"/>
      <c r="CA12" s="668"/>
      <c r="CB12" s="704"/>
      <c r="CD12" s="705" t="s">
        <v>253</v>
      </c>
      <c r="CE12" s="702"/>
      <c r="CF12" s="702"/>
      <c r="CG12" s="702"/>
      <c r="CH12" s="702"/>
      <c r="CI12" s="702"/>
      <c r="CJ12" s="702"/>
      <c r="CK12" s="702"/>
      <c r="CL12" s="702"/>
      <c r="CM12" s="702"/>
      <c r="CN12" s="702"/>
      <c r="CO12" s="702"/>
      <c r="CP12" s="702"/>
      <c r="CQ12" s="703"/>
      <c r="CR12" s="667">
        <v>498509</v>
      </c>
      <c r="CS12" s="668"/>
      <c r="CT12" s="668"/>
      <c r="CU12" s="668"/>
      <c r="CV12" s="668"/>
      <c r="CW12" s="668"/>
      <c r="CX12" s="668"/>
      <c r="CY12" s="669"/>
      <c r="CZ12" s="723">
        <v>3.5</v>
      </c>
      <c r="DA12" s="723"/>
      <c r="DB12" s="723"/>
      <c r="DC12" s="723"/>
      <c r="DD12" s="655">
        <v>297501</v>
      </c>
      <c r="DE12" s="668"/>
      <c r="DF12" s="668"/>
      <c r="DG12" s="668"/>
      <c r="DH12" s="668"/>
      <c r="DI12" s="668"/>
      <c r="DJ12" s="668"/>
      <c r="DK12" s="668"/>
      <c r="DL12" s="668"/>
      <c r="DM12" s="668"/>
      <c r="DN12" s="668"/>
      <c r="DO12" s="668"/>
      <c r="DP12" s="669"/>
      <c r="DQ12" s="655">
        <v>143246</v>
      </c>
      <c r="DR12" s="668"/>
      <c r="DS12" s="668"/>
      <c r="DT12" s="668"/>
      <c r="DU12" s="668"/>
      <c r="DV12" s="668"/>
      <c r="DW12" s="668"/>
      <c r="DX12" s="668"/>
      <c r="DY12" s="668"/>
      <c r="DZ12" s="668"/>
      <c r="EA12" s="668"/>
      <c r="EB12" s="668"/>
      <c r="EC12" s="704"/>
    </row>
    <row r="13" spans="2:143" ht="11.25" customHeight="1" x14ac:dyDescent="0.15">
      <c r="B13" s="664" t="s">
        <v>254</v>
      </c>
      <c r="C13" s="665"/>
      <c r="D13" s="665"/>
      <c r="E13" s="665"/>
      <c r="F13" s="665"/>
      <c r="G13" s="665"/>
      <c r="H13" s="665"/>
      <c r="I13" s="665"/>
      <c r="J13" s="665"/>
      <c r="K13" s="665"/>
      <c r="L13" s="665"/>
      <c r="M13" s="665"/>
      <c r="N13" s="665"/>
      <c r="O13" s="665"/>
      <c r="P13" s="665"/>
      <c r="Q13" s="666"/>
      <c r="R13" s="667">
        <v>8341</v>
      </c>
      <c r="S13" s="668"/>
      <c r="T13" s="668"/>
      <c r="U13" s="668"/>
      <c r="V13" s="668"/>
      <c r="W13" s="668"/>
      <c r="X13" s="668"/>
      <c r="Y13" s="669"/>
      <c r="Z13" s="723">
        <v>0.1</v>
      </c>
      <c r="AA13" s="723"/>
      <c r="AB13" s="723"/>
      <c r="AC13" s="723"/>
      <c r="AD13" s="724">
        <v>8341</v>
      </c>
      <c r="AE13" s="724"/>
      <c r="AF13" s="724"/>
      <c r="AG13" s="724"/>
      <c r="AH13" s="724"/>
      <c r="AI13" s="724"/>
      <c r="AJ13" s="724"/>
      <c r="AK13" s="724"/>
      <c r="AL13" s="670">
        <v>0.1</v>
      </c>
      <c r="AM13" s="671"/>
      <c r="AN13" s="671"/>
      <c r="AO13" s="725"/>
      <c r="AP13" s="664" t="s">
        <v>255</v>
      </c>
      <c r="AQ13" s="665"/>
      <c r="AR13" s="665"/>
      <c r="AS13" s="665"/>
      <c r="AT13" s="665"/>
      <c r="AU13" s="665"/>
      <c r="AV13" s="665"/>
      <c r="AW13" s="665"/>
      <c r="AX13" s="665"/>
      <c r="AY13" s="665"/>
      <c r="AZ13" s="665"/>
      <c r="BA13" s="665"/>
      <c r="BB13" s="665"/>
      <c r="BC13" s="665"/>
      <c r="BD13" s="665"/>
      <c r="BE13" s="665"/>
      <c r="BF13" s="666"/>
      <c r="BG13" s="667">
        <v>1461569</v>
      </c>
      <c r="BH13" s="668"/>
      <c r="BI13" s="668"/>
      <c r="BJ13" s="668"/>
      <c r="BK13" s="668"/>
      <c r="BL13" s="668"/>
      <c r="BM13" s="668"/>
      <c r="BN13" s="669"/>
      <c r="BO13" s="723">
        <v>48.8</v>
      </c>
      <c r="BP13" s="723"/>
      <c r="BQ13" s="723"/>
      <c r="BR13" s="723"/>
      <c r="BS13" s="655" t="s">
        <v>137</v>
      </c>
      <c r="BT13" s="668"/>
      <c r="BU13" s="668"/>
      <c r="BV13" s="668"/>
      <c r="BW13" s="668"/>
      <c r="BX13" s="668"/>
      <c r="BY13" s="668"/>
      <c r="BZ13" s="668"/>
      <c r="CA13" s="668"/>
      <c r="CB13" s="704"/>
      <c r="CD13" s="705" t="s">
        <v>256</v>
      </c>
      <c r="CE13" s="702"/>
      <c r="CF13" s="702"/>
      <c r="CG13" s="702"/>
      <c r="CH13" s="702"/>
      <c r="CI13" s="702"/>
      <c r="CJ13" s="702"/>
      <c r="CK13" s="702"/>
      <c r="CL13" s="702"/>
      <c r="CM13" s="702"/>
      <c r="CN13" s="702"/>
      <c r="CO13" s="702"/>
      <c r="CP13" s="702"/>
      <c r="CQ13" s="703"/>
      <c r="CR13" s="667">
        <v>1200744</v>
      </c>
      <c r="CS13" s="668"/>
      <c r="CT13" s="668"/>
      <c r="CU13" s="668"/>
      <c r="CV13" s="668"/>
      <c r="CW13" s="668"/>
      <c r="CX13" s="668"/>
      <c r="CY13" s="669"/>
      <c r="CZ13" s="723">
        <v>8.5</v>
      </c>
      <c r="DA13" s="723"/>
      <c r="DB13" s="723"/>
      <c r="DC13" s="723"/>
      <c r="DD13" s="655">
        <v>387906</v>
      </c>
      <c r="DE13" s="668"/>
      <c r="DF13" s="668"/>
      <c r="DG13" s="668"/>
      <c r="DH13" s="668"/>
      <c r="DI13" s="668"/>
      <c r="DJ13" s="668"/>
      <c r="DK13" s="668"/>
      <c r="DL13" s="668"/>
      <c r="DM13" s="668"/>
      <c r="DN13" s="668"/>
      <c r="DO13" s="668"/>
      <c r="DP13" s="669"/>
      <c r="DQ13" s="655">
        <v>781316</v>
      </c>
      <c r="DR13" s="668"/>
      <c r="DS13" s="668"/>
      <c r="DT13" s="668"/>
      <c r="DU13" s="668"/>
      <c r="DV13" s="668"/>
      <c r="DW13" s="668"/>
      <c r="DX13" s="668"/>
      <c r="DY13" s="668"/>
      <c r="DZ13" s="668"/>
      <c r="EA13" s="668"/>
      <c r="EB13" s="668"/>
      <c r="EC13" s="704"/>
    </row>
    <row r="14" spans="2:143" ht="11.25" customHeight="1" x14ac:dyDescent="0.15">
      <c r="B14" s="664" t="s">
        <v>257</v>
      </c>
      <c r="C14" s="665"/>
      <c r="D14" s="665"/>
      <c r="E14" s="665"/>
      <c r="F14" s="665"/>
      <c r="G14" s="665"/>
      <c r="H14" s="665"/>
      <c r="I14" s="665"/>
      <c r="J14" s="665"/>
      <c r="K14" s="665"/>
      <c r="L14" s="665"/>
      <c r="M14" s="665"/>
      <c r="N14" s="665"/>
      <c r="O14" s="665"/>
      <c r="P14" s="665"/>
      <c r="Q14" s="666"/>
      <c r="R14" s="667" t="s">
        <v>180</v>
      </c>
      <c r="S14" s="668"/>
      <c r="T14" s="668"/>
      <c r="U14" s="668"/>
      <c r="V14" s="668"/>
      <c r="W14" s="668"/>
      <c r="X14" s="668"/>
      <c r="Y14" s="669"/>
      <c r="Z14" s="723" t="s">
        <v>240</v>
      </c>
      <c r="AA14" s="723"/>
      <c r="AB14" s="723"/>
      <c r="AC14" s="723"/>
      <c r="AD14" s="724" t="s">
        <v>180</v>
      </c>
      <c r="AE14" s="724"/>
      <c r="AF14" s="724"/>
      <c r="AG14" s="724"/>
      <c r="AH14" s="724"/>
      <c r="AI14" s="724"/>
      <c r="AJ14" s="724"/>
      <c r="AK14" s="724"/>
      <c r="AL14" s="670" t="s">
        <v>240</v>
      </c>
      <c r="AM14" s="671"/>
      <c r="AN14" s="671"/>
      <c r="AO14" s="725"/>
      <c r="AP14" s="664" t="s">
        <v>258</v>
      </c>
      <c r="AQ14" s="665"/>
      <c r="AR14" s="665"/>
      <c r="AS14" s="665"/>
      <c r="AT14" s="665"/>
      <c r="AU14" s="665"/>
      <c r="AV14" s="665"/>
      <c r="AW14" s="665"/>
      <c r="AX14" s="665"/>
      <c r="AY14" s="665"/>
      <c r="AZ14" s="665"/>
      <c r="BA14" s="665"/>
      <c r="BB14" s="665"/>
      <c r="BC14" s="665"/>
      <c r="BD14" s="665"/>
      <c r="BE14" s="665"/>
      <c r="BF14" s="666"/>
      <c r="BG14" s="667">
        <v>77110</v>
      </c>
      <c r="BH14" s="668"/>
      <c r="BI14" s="668"/>
      <c r="BJ14" s="668"/>
      <c r="BK14" s="668"/>
      <c r="BL14" s="668"/>
      <c r="BM14" s="668"/>
      <c r="BN14" s="669"/>
      <c r="BO14" s="723">
        <v>2.6</v>
      </c>
      <c r="BP14" s="723"/>
      <c r="BQ14" s="723"/>
      <c r="BR14" s="723"/>
      <c r="BS14" s="655" t="s">
        <v>180</v>
      </c>
      <c r="BT14" s="668"/>
      <c r="BU14" s="668"/>
      <c r="BV14" s="668"/>
      <c r="BW14" s="668"/>
      <c r="BX14" s="668"/>
      <c r="BY14" s="668"/>
      <c r="BZ14" s="668"/>
      <c r="CA14" s="668"/>
      <c r="CB14" s="704"/>
      <c r="CD14" s="705" t="s">
        <v>259</v>
      </c>
      <c r="CE14" s="702"/>
      <c r="CF14" s="702"/>
      <c r="CG14" s="702"/>
      <c r="CH14" s="702"/>
      <c r="CI14" s="702"/>
      <c r="CJ14" s="702"/>
      <c r="CK14" s="702"/>
      <c r="CL14" s="702"/>
      <c r="CM14" s="702"/>
      <c r="CN14" s="702"/>
      <c r="CO14" s="702"/>
      <c r="CP14" s="702"/>
      <c r="CQ14" s="703"/>
      <c r="CR14" s="667">
        <v>603383</v>
      </c>
      <c r="CS14" s="668"/>
      <c r="CT14" s="668"/>
      <c r="CU14" s="668"/>
      <c r="CV14" s="668"/>
      <c r="CW14" s="668"/>
      <c r="CX14" s="668"/>
      <c r="CY14" s="669"/>
      <c r="CZ14" s="723">
        <v>4.2</v>
      </c>
      <c r="DA14" s="723"/>
      <c r="DB14" s="723"/>
      <c r="DC14" s="723"/>
      <c r="DD14" s="655">
        <v>3412</v>
      </c>
      <c r="DE14" s="668"/>
      <c r="DF14" s="668"/>
      <c r="DG14" s="668"/>
      <c r="DH14" s="668"/>
      <c r="DI14" s="668"/>
      <c r="DJ14" s="668"/>
      <c r="DK14" s="668"/>
      <c r="DL14" s="668"/>
      <c r="DM14" s="668"/>
      <c r="DN14" s="668"/>
      <c r="DO14" s="668"/>
      <c r="DP14" s="669"/>
      <c r="DQ14" s="655">
        <v>600983</v>
      </c>
      <c r="DR14" s="668"/>
      <c r="DS14" s="668"/>
      <c r="DT14" s="668"/>
      <c r="DU14" s="668"/>
      <c r="DV14" s="668"/>
      <c r="DW14" s="668"/>
      <c r="DX14" s="668"/>
      <c r="DY14" s="668"/>
      <c r="DZ14" s="668"/>
      <c r="EA14" s="668"/>
      <c r="EB14" s="668"/>
      <c r="EC14" s="704"/>
    </row>
    <row r="15" spans="2:143" ht="11.25" customHeight="1" x14ac:dyDescent="0.15">
      <c r="B15" s="664" t="s">
        <v>260</v>
      </c>
      <c r="C15" s="665"/>
      <c r="D15" s="665"/>
      <c r="E15" s="665"/>
      <c r="F15" s="665"/>
      <c r="G15" s="665"/>
      <c r="H15" s="665"/>
      <c r="I15" s="665"/>
      <c r="J15" s="665"/>
      <c r="K15" s="665"/>
      <c r="L15" s="665"/>
      <c r="M15" s="665"/>
      <c r="N15" s="665"/>
      <c r="O15" s="665"/>
      <c r="P15" s="665"/>
      <c r="Q15" s="666"/>
      <c r="R15" s="667">
        <v>25007</v>
      </c>
      <c r="S15" s="668"/>
      <c r="T15" s="668"/>
      <c r="U15" s="668"/>
      <c r="V15" s="668"/>
      <c r="W15" s="668"/>
      <c r="X15" s="668"/>
      <c r="Y15" s="669"/>
      <c r="Z15" s="723">
        <v>0.2</v>
      </c>
      <c r="AA15" s="723"/>
      <c r="AB15" s="723"/>
      <c r="AC15" s="723"/>
      <c r="AD15" s="724">
        <v>25007</v>
      </c>
      <c r="AE15" s="724"/>
      <c r="AF15" s="724"/>
      <c r="AG15" s="724"/>
      <c r="AH15" s="724"/>
      <c r="AI15" s="724"/>
      <c r="AJ15" s="724"/>
      <c r="AK15" s="724"/>
      <c r="AL15" s="670">
        <v>0.4</v>
      </c>
      <c r="AM15" s="671"/>
      <c r="AN15" s="671"/>
      <c r="AO15" s="725"/>
      <c r="AP15" s="664" t="s">
        <v>261</v>
      </c>
      <c r="AQ15" s="665"/>
      <c r="AR15" s="665"/>
      <c r="AS15" s="665"/>
      <c r="AT15" s="665"/>
      <c r="AU15" s="665"/>
      <c r="AV15" s="665"/>
      <c r="AW15" s="665"/>
      <c r="AX15" s="665"/>
      <c r="AY15" s="665"/>
      <c r="AZ15" s="665"/>
      <c r="BA15" s="665"/>
      <c r="BB15" s="665"/>
      <c r="BC15" s="665"/>
      <c r="BD15" s="665"/>
      <c r="BE15" s="665"/>
      <c r="BF15" s="666"/>
      <c r="BG15" s="667">
        <v>196379</v>
      </c>
      <c r="BH15" s="668"/>
      <c r="BI15" s="668"/>
      <c r="BJ15" s="668"/>
      <c r="BK15" s="668"/>
      <c r="BL15" s="668"/>
      <c r="BM15" s="668"/>
      <c r="BN15" s="669"/>
      <c r="BO15" s="723">
        <v>6.6</v>
      </c>
      <c r="BP15" s="723"/>
      <c r="BQ15" s="723"/>
      <c r="BR15" s="723"/>
      <c r="BS15" s="655" t="s">
        <v>180</v>
      </c>
      <c r="BT15" s="668"/>
      <c r="BU15" s="668"/>
      <c r="BV15" s="668"/>
      <c r="BW15" s="668"/>
      <c r="BX15" s="668"/>
      <c r="BY15" s="668"/>
      <c r="BZ15" s="668"/>
      <c r="CA15" s="668"/>
      <c r="CB15" s="704"/>
      <c r="CD15" s="705" t="s">
        <v>262</v>
      </c>
      <c r="CE15" s="702"/>
      <c r="CF15" s="702"/>
      <c r="CG15" s="702"/>
      <c r="CH15" s="702"/>
      <c r="CI15" s="702"/>
      <c r="CJ15" s="702"/>
      <c r="CK15" s="702"/>
      <c r="CL15" s="702"/>
      <c r="CM15" s="702"/>
      <c r="CN15" s="702"/>
      <c r="CO15" s="702"/>
      <c r="CP15" s="702"/>
      <c r="CQ15" s="703"/>
      <c r="CR15" s="667">
        <v>1756196</v>
      </c>
      <c r="CS15" s="668"/>
      <c r="CT15" s="668"/>
      <c r="CU15" s="668"/>
      <c r="CV15" s="668"/>
      <c r="CW15" s="668"/>
      <c r="CX15" s="668"/>
      <c r="CY15" s="669"/>
      <c r="CZ15" s="723">
        <v>12.4</v>
      </c>
      <c r="DA15" s="723"/>
      <c r="DB15" s="723"/>
      <c r="DC15" s="723"/>
      <c r="DD15" s="655">
        <v>747681</v>
      </c>
      <c r="DE15" s="668"/>
      <c r="DF15" s="668"/>
      <c r="DG15" s="668"/>
      <c r="DH15" s="668"/>
      <c r="DI15" s="668"/>
      <c r="DJ15" s="668"/>
      <c r="DK15" s="668"/>
      <c r="DL15" s="668"/>
      <c r="DM15" s="668"/>
      <c r="DN15" s="668"/>
      <c r="DO15" s="668"/>
      <c r="DP15" s="669"/>
      <c r="DQ15" s="655">
        <v>896476</v>
      </c>
      <c r="DR15" s="668"/>
      <c r="DS15" s="668"/>
      <c r="DT15" s="668"/>
      <c r="DU15" s="668"/>
      <c r="DV15" s="668"/>
      <c r="DW15" s="668"/>
      <c r="DX15" s="668"/>
      <c r="DY15" s="668"/>
      <c r="DZ15" s="668"/>
      <c r="EA15" s="668"/>
      <c r="EB15" s="668"/>
      <c r="EC15" s="704"/>
    </row>
    <row r="16" spans="2:143" ht="11.25" customHeight="1" x14ac:dyDescent="0.15">
      <c r="B16" s="664" t="s">
        <v>263</v>
      </c>
      <c r="C16" s="665"/>
      <c r="D16" s="665"/>
      <c r="E16" s="665"/>
      <c r="F16" s="665"/>
      <c r="G16" s="665"/>
      <c r="H16" s="665"/>
      <c r="I16" s="665"/>
      <c r="J16" s="665"/>
      <c r="K16" s="665"/>
      <c r="L16" s="665"/>
      <c r="M16" s="665"/>
      <c r="N16" s="665"/>
      <c r="O16" s="665"/>
      <c r="P16" s="665"/>
      <c r="Q16" s="666"/>
      <c r="R16" s="667" t="s">
        <v>240</v>
      </c>
      <c r="S16" s="668"/>
      <c r="T16" s="668"/>
      <c r="U16" s="668"/>
      <c r="V16" s="668"/>
      <c r="W16" s="668"/>
      <c r="X16" s="668"/>
      <c r="Y16" s="669"/>
      <c r="Z16" s="723" t="s">
        <v>180</v>
      </c>
      <c r="AA16" s="723"/>
      <c r="AB16" s="723"/>
      <c r="AC16" s="723"/>
      <c r="AD16" s="724" t="s">
        <v>240</v>
      </c>
      <c r="AE16" s="724"/>
      <c r="AF16" s="724"/>
      <c r="AG16" s="724"/>
      <c r="AH16" s="724"/>
      <c r="AI16" s="724"/>
      <c r="AJ16" s="724"/>
      <c r="AK16" s="724"/>
      <c r="AL16" s="670" t="s">
        <v>180</v>
      </c>
      <c r="AM16" s="671"/>
      <c r="AN16" s="671"/>
      <c r="AO16" s="725"/>
      <c r="AP16" s="664" t="s">
        <v>264</v>
      </c>
      <c r="AQ16" s="665"/>
      <c r="AR16" s="665"/>
      <c r="AS16" s="665"/>
      <c r="AT16" s="665"/>
      <c r="AU16" s="665"/>
      <c r="AV16" s="665"/>
      <c r="AW16" s="665"/>
      <c r="AX16" s="665"/>
      <c r="AY16" s="665"/>
      <c r="AZ16" s="665"/>
      <c r="BA16" s="665"/>
      <c r="BB16" s="665"/>
      <c r="BC16" s="665"/>
      <c r="BD16" s="665"/>
      <c r="BE16" s="665"/>
      <c r="BF16" s="666"/>
      <c r="BG16" s="667" t="s">
        <v>180</v>
      </c>
      <c r="BH16" s="668"/>
      <c r="BI16" s="668"/>
      <c r="BJ16" s="668"/>
      <c r="BK16" s="668"/>
      <c r="BL16" s="668"/>
      <c r="BM16" s="668"/>
      <c r="BN16" s="669"/>
      <c r="BO16" s="723" t="s">
        <v>180</v>
      </c>
      <c r="BP16" s="723"/>
      <c r="BQ16" s="723"/>
      <c r="BR16" s="723"/>
      <c r="BS16" s="655" t="s">
        <v>240</v>
      </c>
      <c r="BT16" s="668"/>
      <c r="BU16" s="668"/>
      <c r="BV16" s="668"/>
      <c r="BW16" s="668"/>
      <c r="BX16" s="668"/>
      <c r="BY16" s="668"/>
      <c r="BZ16" s="668"/>
      <c r="CA16" s="668"/>
      <c r="CB16" s="704"/>
      <c r="CD16" s="705" t="s">
        <v>265</v>
      </c>
      <c r="CE16" s="702"/>
      <c r="CF16" s="702"/>
      <c r="CG16" s="702"/>
      <c r="CH16" s="702"/>
      <c r="CI16" s="702"/>
      <c r="CJ16" s="702"/>
      <c r="CK16" s="702"/>
      <c r="CL16" s="702"/>
      <c r="CM16" s="702"/>
      <c r="CN16" s="702"/>
      <c r="CO16" s="702"/>
      <c r="CP16" s="702"/>
      <c r="CQ16" s="703"/>
      <c r="CR16" s="667">
        <v>192</v>
      </c>
      <c r="CS16" s="668"/>
      <c r="CT16" s="668"/>
      <c r="CU16" s="668"/>
      <c r="CV16" s="668"/>
      <c r="CW16" s="668"/>
      <c r="CX16" s="668"/>
      <c r="CY16" s="669"/>
      <c r="CZ16" s="723">
        <v>0</v>
      </c>
      <c r="DA16" s="723"/>
      <c r="DB16" s="723"/>
      <c r="DC16" s="723"/>
      <c r="DD16" s="655" t="s">
        <v>180</v>
      </c>
      <c r="DE16" s="668"/>
      <c r="DF16" s="668"/>
      <c r="DG16" s="668"/>
      <c r="DH16" s="668"/>
      <c r="DI16" s="668"/>
      <c r="DJ16" s="668"/>
      <c r="DK16" s="668"/>
      <c r="DL16" s="668"/>
      <c r="DM16" s="668"/>
      <c r="DN16" s="668"/>
      <c r="DO16" s="668"/>
      <c r="DP16" s="669"/>
      <c r="DQ16" s="655">
        <v>192</v>
      </c>
      <c r="DR16" s="668"/>
      <c r="DS16" s="668"/>
      <c r="DT16" s="668"/>
      <c r="DU16" s="668"/>
      <c r="DV16" s="668"/>
      <c r="DW16" s="668"/>
      <c r="DX16" s="668"/>
      <c r="DY16" s="668"/>
      <c r="DZ16" s="668"/>
      <c r="EA16" s="668"/>
      <c r="EB16" s="668"/>
      <c r="EC16" s="704"/>
    </row>
    <row r="17" spans="2:133" ht="11.25" customHeight="1" x14ac:dyDescent="0.15">
      <c r="B17" s="664" t="s">
        <v>266</v>
      </c>
      <c r="C17" s="665"/>
      <c r="D17" s="665"/>
      <c r="E17" s="665"/>
      <c r="F17" s="665"/>
      <c r="G17" s="665"/>
      <c r="H17" s="665"/>
      <c r="I17" s="665"/>
      <c r="J17" s="665"/>
      <c r="K17" s="665"/>
      <c r="L17" s="665"/>
      <c r="M17" s="665"/>
      <c r="N17" s="665"/>
      <c r="O17" s="665"/>
      <c r="P17" s="665"/>
      <c r="Q17" s="666"/>
      <c r="R17" s="667">
        <v>21592</v>
      </c>
      <c r="S17" s="668"/>
      <c r="T17" s="668"/>
      <c r="U17" s="668"/>
      <c r="V17" s="668"/>
      <c r="W17" s="668"/>
      <c r="X17" s="668"/>
      <c r="Y17" s="669"/>
      <c r="Z17" s="723">
        <v>0.1</v>
      </c>
      <c r="AA17" s="723"/>
      <c r="AB17" s="723"/>
      <c r="AC17" s="723"/>
      <c r="AD17" s="724">
        <v>21592</v>
      </c>
      <c r="AE17" s="724"/>
      <c r="AF17" s="724"/>
      <c r="AG17" s="724"/>
      <c r="AH17" s="724"/>
      <c r="AI17" s="724"/>
      <c r="AJ17" s="724"/>
      <c r="AK17" s="724"/>
      <c r="AL17" s="670">
        <v>0.3</v>
      </c>
      <c r="AM17" s="671"/>
      <c r="AN17" s="671"/>
      <c r="AO17" s="725"/>
      <c r="AP17" s="664" t="s">
        <v>267</v>
      </c>
      <c r="AQ17" s="665"/>
      <c r="AR17" s="665"/>
      <c r="AS17" s="665"/>
      <c r="AT17" s="665"/>
      <c r="AU17" s="665"/>
      <c r="AV17" s="665"/>
      <c r="AW17" s="665"/>
      <c r="AX17" s="665"/>
      <c r="AY17" s="665"/>
      <c r="AZ17" s="665"/>
      <c r="BA17" s="665"/>
      <c r="BB17" s="665"/>
      <c r="BC17" s="665"/>
      <c r="BD17" s="665"/>
      <c r="BE17" s="665"/>
      <c r="BF17" s="666"/>
      <c r="BG17" s="667" t="s">
        <v>180</v>
      </c>
      <c r="BH17" s="668"/>
      <c r="BI17" s="668"/>
      <c r="BJ17" s="668"/>
      <c r="BK17" s="668"/>
      <c r="BL17" s="668"/>
      <c r="BM17" s="668"/>
      <c r="BN17" s="669"/>
      <c r="BO17" s="723" t="s">
        <v>180</v>
      </c>
      <c r="BP17" s="723"/>
      <c r="BQ17" s="723"/>
      <c r="BR17" s="723"/>
      <c r="BS17" s="655" t="s">
        <v>180</v>
      </c>
      <c r="BT17" s="668"/>
      <c r="BU17" s="668"/>
      <c r="BV17" s="668"/>
      <c r="BW17" s="668"/>
      <c r="BX17" s="668"/>
      <c r="BY17" s="668"/>
      <c r="BZ17" s="668"/>
      <c r="CA17" s="668"/>
      <c r="CB17" s="704"/>
      <c r="CD17" s="705" t="s">
        <v>268</v>
      </c>
      <c r="CE17" s="702"/>
      <c r="CF17" s="702"/>
      <c r="CG17" s="702"/>
      <c r="CH17" s="702"/>
      <c r="CI17" s="702"/>
      <c r="CJ17" s="702"/>
      <c r="CK17" s="702"/>
      <c r="CL17" s="702"/>
      <c r="CM17" s="702"/>
      <c r="CN17" s="702"/>
      <c r="CO17" s="702"/>
      <c r="CP17" s="702"/>
      <c r="CQ17" s="703"/>
      <c r="CR17" s="667">
        <v>1194735</v>
      </c>
      <c r="CS17" s="668"/>
      <c r="CT17" s="668"/>
      <c r="CU17" s="668"/>
      <c r="CV17" s="668"/>
      <c r="CW17" s="668"/>
      <c r="CX17" s="668"/>
      <c r="CY17" s="669"/>
      <c r="CZ17" s="723">
        <v>8.4</v>
      </c>
      <c r="DA17" s="723"/>
      <c r="DB17" s="723"/>
      <c r="DC17" s="723"/>
      <c r="DD17" s="655" t="s">
        <v>180</v>
      </c>
      <c r="DE17" s="668"/>
      <c r="DF17" s="668"/>
      <c r="DG17" s="668"/>
      <c r="DH17" s="668"/>
      <c r="DI17" s="668"/>
      <c r="DJ17" s="668"/>
      <c r="DK17" s="668"/>
      <c r="DL17" s="668"/>
      <c r="DM17" s="668"/>
      <c r="DN17" s="668"/>
      <c r="DO17" s="668"/>
      <c r="DP17" s="669"/>
      <c r="DQ17" s="655">
        <v>1118826</v>
      </c>
      <c r="DR17" s="668"/>
      <c r="DS17" s="668"/>
      <c r="DT17" s="668"/>
      <c r="DU17" s="668"/>
      <c r="DV17" s="668"/>
      <c r="DW17" s="668"/>
      <c r="DX17" s="668"/>
      <c r="DY17" s="668"/>
      <c r="DZ17" s="668"/>
      <c r="EA17" s="668"/>
      <c r="EB17" s="668"/>
      <c r="EC17" s="704"/>
    </row>
    <row r="18" spans="2:133" ht="11.25" customHeight="1" x14ac:dyDescent="0.15">
      <c r="B18" s="664" t="s">
        <v>269</v>
      </c>
      <c r="C18" s="665"/>
      <c r="D18" s="665"/>
      <c r="E18" s="665"/>
      <c r="F18" s="665"/>
      <c r="G18" s="665"/>
      <c r="H18" s="665"/>
      <c r="I18" s="665"/>
      <c r="J18" s="665"/>
      <c r="K18" s="665"/>
      <c r="L18" s="665"/>
      <c r="M18" s="665"/>
      <c r="N18" s="665"/>
      <c r="O18" s="665"/>
      <c r="P18" s="665"/>
      <c r="Q18" s="666"/>
      <c r="R18" s="667">
        <v>3197401</v>
      </c>
      <c r="S18" s="668"/>
      <c r="T18" s="668"/>
      <c r="U18" s="668"/>
      <c r="V18" s="668"/>
      <c r="W18" s="668"/>
      <c r="X18" s="668"/>
      <c r="Y18" s="669"/>
      <c r="Z18" s="723">
        <v>22.2</v>
      </c>
      <c r="AA18" s="723"/>
      <c r="AB18" s="723"/>
      <c r="AC18" s="723"/>
      <c r="AD18" s="724">
        <v>2999801</v>
      </c>
      <c r="AE18" s="724"/>
      <c r="AF18" s="724"/>
      <c r="AG18" s="724"/>
      <c r="AH18" s="724"/>
      <c r="AI18" s="724"/>
      <c r="AJ18" s="724"/>
      <c r="AK18" s="724"/>
      <c r="AL18" s="670">
        <v>44.8</v>
      </c>
      <c r="AM18" s="671"/>
      <c r="AN18" s="671"/>
      <c r="AO18" s="725"/>
      <c r="AP18" s="664" t="s">
        <v>270</v>
      </c>
      <c r="AQ18" s="665"/>
      <c r="AR18" s="665"/>
      <c r="AS18" s="665"/>
      <c r="AT18" s="665"/>
      <c r="AU18" s="665"/>
      <c r="AV18" s="665"/>
      <c r="AW18" s="665"/>
      <c r="AX18" s="665"/>
      <c r="AY18" s="665"/>
      <c r="AZ18" s="665"/>
      <c r="BA18" s="665"/>
      <c r="BB18" s="665"/>
      <c r="BC18" s="665"/>
      <c r="BD18" s="665"/>
      <c r="BE18" s="665"/>
      <c r="BF18" s="666"/>
      <c r="BG18" s="667" t="s">
        <v>180</v>
      </c>
      <c r="BH18" s="668"/>
      <c r="BI18" s="668"/>
      <c r="BJ18" s="668"/>
      <c r="BK18" s="668"/>
      <c r="BL18" s="668"/>
      <c r="BM18" s="668"/>
      <c r="BN18" s="669"/>
      <c r="BO18" s="723" t="s">
        <v>180</v>
      </c>
      <c r="BP18" s="723"/>
      <c r="BQ18" s="723"/>
      <c r="BR18" s="723"/>
      <c r="BS18" s="655" t="s">
        <v>240</v>
      </c>
      <c r="BT18" s="668"/>
      <c r="BU18" s="668"/>
      <c r="BV18" s="668"/>
      <c r="BW18" s="668"/>
      <c r="BX18" s="668"/>
      <c r="BY18" s="668"/>
      <c r="BZ18" s="668"/>
      <c r="CA18" s="668"/>
      <c r="CB18" s="704"/>
      <c r="CD18" s="705" t="s">
        <v>271</v>
      </c>
      <c r="CE18" s="702"/>
      <c r="CF18" s="702"/>
      <c r="CG18" s="702"/>
      <c r="CH18" s="702"/>
      <c r="CI18" s="702"/>
      <c r="CJ18" s="702"/>
      <c r="CK18" s="702"/>
      <c r="CL18" s="702"/>
      <c r="CM18" s="702"/>
      <c r="CN18" s="702"/>
      <c r="CO18" s="702"/>
      <c r="CP18" s="702"/>
      <c r="CQ18" s="703"/>
      <c r="CR18" s="667" t="s">
        <v>240</v>
      </c>
      <c r="CS18" s="668"/>
      <c r="CT18" s="668"/>
      <c r="CU18" s="668"/>
      <c r="CV18" s="668"/>
      <c r="CW18" s="668"/>
      <c r="CX18" s="668"/>
      <c r="CY18" s="669"/>
      <c r="CZ18" s="723" t="s">
        <v>180</v>
      </c>
      <c r="DA18" s="723"/>
      <c r="DB18" s="723"/>
      <c r="DC18" s="723"/>
      <c r="DD18" s="655" t="s">
        <v>180</v>
      </c>
      <c r="DE18" s="668"/>
      <c r="DF18" s="668"/>
      <c r="DG18" s="668"/>
      <c r="DH18" s="668"/>
      <c r="DI18" s="668"/>
      <c r="DJ18" s="668"/>
      <c r="DK18" s="668"/>
      <c r="DL18" s="668"/>
      <c r="DM18" s="668"/>
      <c r="DN18" s="668"/>
      <c r="DO18" s="668"/>
      <c r="DP18" s="669"/>
      <c r="DQ18" s="655" t="s">
        <v>180</v>
      </c>
      <c r="DR18" s="668"/>
      <c r="DS18" s="668"/>
      <c r="DT18" s="668"/>
      <c r="DU18" s="668"/>
      <c r="DV18" s="668"/>
      <c r="DW18" s="668"/>
      <c r="DX18" s="668"/>
      <c r="DY18" s="668"/>
      <c r="DZ18" s="668"/>
      <c r="EA18" s="668"/>
      <c r="EB18" s="668"/>
      <c r="EC18" s="704"/>
    </row>
    <row r="19" spans="2:133" ht="11.25" customHeight="1" x14ac:dyDescent="0.15">
      <c r="B19" s="664" t="s">
        <v>272</v>
      </c>
      <c r="C19" s="665"/>
      <c r="D19" s="665"/>
      <c r="E19" s="665"/>
      <c r="F19" s="665"/>
      <c r="G19" s="665"/>
      <c r="H19" s="665"/>
      <c r="I19" s="665"/>
      <c r="J19" s="665"/>
      <c r="K19" s="665"/>
      <c r="L19" s="665"/>
      <c r="M19" s="665"/>
      <c r="N19" s="665"/>
      <c r="O19" s="665"/>
      <c r="P19" s="665"/>
      <c r="Q19" s="666"/>
      <c r="R19" s="667">
        <v>2999801</v>
      </c>
      <c r="S19" s="668"/>
      <c r="T19" s="668"/>
      <c r="U19" s="668"/>
      <c r="V19" s="668"/>
      <c r="W19" s="668"/>
      <c r="X19" s="668"/>
      <c r="Y19" s="669"/>
      <c r="Z19" s="723">
        <v>20.8</v>
      </c>
      <c r="AA19" s="723"/>
      <c r="AB19" s="723"/>
      <c r="AC19" s="723"/>
      <c r="AD19" s="724">
        <v>2999801</v>
      </c>
      <c r="AE19" s="724"/>
      <c r="AF19" s="724"/>
      <c r="AG19" s="724"/>
      <c r="AH19" s="724"/>
      <c r="AI19" s="724"/>
      <c r="AJ19" s="724"/>
      <c r="AK19" s="724"/>
      <c r="AL19" s="670">
        <v>44.8</v>
      </c>
      <c r="AM19" s="671"/>
      <c r="AN19" s="671"/>
      <c r="AO19" s="725"/>
      <c r="AP19" s="664" t="s">
        <v>273</v>
      </c>
      <c r="AQ19" s="665"/>
      <c r="AR19" s="665"/>
      <c r="AS19" s="665"/>
      <c r="AT19" s="665"/>
      <c r="AU19" s="665"/>
      <c r="AV19" s="665"/>
      <c r="AW19" s="665"/>
      <c r="AX19" s="665"/>
      <c r="AY19" s="665"/>
      <c r="AZ19" s="665"/>
      <c r="BA19" s="665"/>
      <c r="BB19" s="665"/>
      <c r="BC19" s="665"/>
      <c r="BD19" s="665"/>
      <c r="BE19" s="665"/>
      <c r="BF19" s="666"/>
      <c r="BG19" s="667">
        <v>23020</v>
      </c>
      <c r="BH19" s="668"/>
      <c r="BI19" s="668"/>
      <c r="BJ19" s="668"/>
      <c r="BK19" s="668"/>
      <c r="BL19" s="668"/>
      <c r="BM19" s="668"/>
      <c r="BN19" s="669"/>
      <c r="BO19" s="723">
        <v>0.8</v>
      </c>
      <c r="BP19" s="723"/>
      <c r="BQ19" s="723"/>
      <c r="BR19" s="723"/>
      <c r="BS19" s="655" t="s">
        <v>240</v>
      </c>
      <c r="BT19" s="668"/>
      <c r="BU19" s="668"/>
      <c r="BV19" s="668"/>
      <c r="BW19" s="668"/>
      <c r="BX19" s="668"/>
      <c r="BY19" s="668"/>
      <c r="BZ19" s="668"/>
      <c r="CA19" s="668"/>
      <c r="CB19" s="704"/>
      <c r="CD19" s="705" t="s">
        <v>274</v>
      </c>
      <c r="CE19" s="702"/>
      <c r="CF19" s="702"/>
      <c r="CG19" s="702"/>
      <c r="CH19" s="702"/>
      <c r="CI19" s="702"/>
      <c r="CJ19" s="702"/>
      <c r="CK19" s="702"/>
      <c r="CL19" s="702"/>
      <c r="CM19" s="702"/>
      <c r="CN19" s="702"/>
      <c r="CO19" s="702"/>
      <c r="CP19" s="702"/>
      <c r="CQ19" s="703"/>
      <c r="CR19" s="667" t="s">
        <v>240</v>
      </c>
      <c r="CS19" s="668"/>
      <c r="CT19" s="668"/>
      <c r="CU19" s="668"/>
      <c r="CV19" s="668"/>
      <c r="CW19" s="668"/>
      <c r="CX19" s="668"/>
      <c r="CY19" s="669"/>
      <c r="CZ19" s="723" t="s">
        <v>180</v>
      </c>
      <c r="DA19" s="723"/>
      <c r="DB19" s="723"/>
      <c r="DC19" s="723"/>
      <c r="DD19" s="655" t="s">
        <v>240</v>
      </c>
      <c r="DE19" s="668"/>
      <c r="DF19" s="668"/>
      <c r="DG19" s="668"/>
      <c r="DH19" s="668"/>
      <c r="DI19" s="668"/>
      <c r="DJ19" s="668"/>
      <c r="DK19" s="668"/>
      <c r="DL19" s="668"/>
      <c r="DM19" s="668"/>
      <c r="DN19" s="668"/>
      <c r="DO19" s="668"/>
      <c r="DP19" s="669"/>
      <c r="DQ19" s="655" t="s">
        <v>137</v>
      </c>
      <c r="DR19" s="668"/>
      <c r="DS19" s="668"/>
      <c r="DT19" s="668"/>
      <c r="DU19" s="668"/>
      <c r="DV19" s="668"/>
      <c r="DW19" s="668"/>
      <c r="DX19" s="668"/>
      <c r="DY19" s="668"/>
      <c r="DZ19" s="668"/>
      <c r="EA19" s="668"/>
      <c r="EB19" s="668"/>
      <c r="EC19" s="704"/>
    </row>
    <row r="20" spans="2:133" ht="11.25" customHeight="1" x14ac:dyDescent="0.15">
      <c r="B20" s="664" t="s">
        <v>275</v>
      </c>
      <c r="C20" s="665"/>
      <c r="D20" s="665"/>
      <c r="E20" s="665"/>
      <c r="F20" s="665"/>
      <c r="G20" s="665"/>
      <c r="H20" s="665"/>
      <c r="I20" s="665"/>
      <c r="J20" s="665"/>
      <c r="K20" s="665"/>
      <c r="L20" s="665"/>
      <c r="M20" s="665"/>
      <c r="N20" s="665"/>
      <c r="O20" s="665"/>
      <c r="P20" s="665"/>
      <c r="Q20" s="666"/>
      <c r="R20" s="667">
        <v>197600</v>
      </c>
      <c r="S20" s="668"/>
      <c r="T20" s="668"/>
      <c r="U20" s="668"/>
      <c r="V20" s="668"/>
      <c r="W20" s="668"/>
      <c r="X20" s="668"/>
      <c r="Y20" s="669"/>
      <c r="Z20" s="723">
        <v>1.4</v>
      </c>
      <c r="AA20" s="723"/>
      <c r="AB20" s="723"/>
      <c r="AC20" s="723"/>
      <c r="AD20" s="724" t="s">
        <v>180</v>
      </c>
      <c r="AE20" s="724"/>
      <c r="AF20" s="724"/>
      <c r="AG20" s="724"/>
      <c r="AH20" s="724"/>
      <c r="AI20" s="724"/>
      <c r="AJ20" s="724"/>
      <c r="AK20" s="724"/>
      <c r="AL20" s="670" t="s">
        <v>240</v>
      </c>
      <c r="AM20" s="671"/>
      <c r="AN20" s="671"/>
      <c r="AO20" s="725"/>
      <c r="AP20" s="664" t="s">
        <v>276</v>
      </c>
      <c r="AQ20" s="665"/>
      <c r="AR20" s="665"/>
      <c r="AS20" s="665"/>
      <c r="AT20" s="665"/>
      <c r="AU20" s="665"/>
      <c r="AV20" s="665"/>
      <c r="AW20" s="665"/>
      <c r="AX20" s="665"/>
      <c r="AY20" s="665"/>
      <c r="AZ20" s="665"/>
      <c r="BA20" s="665"/>
      <c r="BB20" s="665"/>
      <c r="BC20" s="665"/>
      <c r="BD20" s="665"/>
      <c r="BE20" s="665"/>
      <c r="BF20" s="666"/>
      <c r="BG20" s="667">
        <v>23020</v>
      </c>
      <c r="BH20" s="668"/>
      <c r="BI20" s="668"/>
      <c r="BJ20" s="668"/>
      <c r="BK20" s="668"/>
      <c r="BL20" s="668"/>
      <c r="BM20" s="668"/>
      <c r="BN20" s="669"/>
      <c r="BO20" s="723">
        <v>0.8</v>
      </c>
      <c r="BP20" s="723"/>
      <c r="BQ20" s="723"/>
      <c r="BR20" s="723"/>
      <c r="BS20" s="655" t="s">
        <v>180</v>
      </c>
      <c r="BT20" s="668"/>
      <c r="BU20" s="668"/>
      <c r="BV20" s="668"/>
      <c r="BW20" s="668"/>
      <c r="BX20" s="668"/>
      <c r="BY20" s="668"/>
      <c r="BZ20" s="668"/>
      <c r="CA20" s="668"/>
      <c r="CB20" s="704"/>
      <c r="CD20" s="705" t="s">
        <v>277</v>
      </c>
      <c r="CE20" s="702"/>
      <c r="CF20" s="702"/>
      <c r="CG20" s="702"/>
      <c r="CH20" s="702"/>
      <c r="CI20" s="702"/>
      <c r="CJ20" s="702"/>
      <c r="CK20" s="702"/>
      <c r="CL20" s="702"/>
      <c r="CM20" s="702"/>
      <c r="CN20" s="702"/>
      <c r="CO20" s="702"/>
      <c r="CP20" s="702"/>
      <c r="CQ20" s="703"/>
      <c r="CR20" s="667">
        <v>14204171</v>
      </c>
      <c r="CS20" s="668"/>
      <c r="CT20" s="668"/>
      <c r="CU20" s="668"/>
      <c r="CV20" s="668"/>
      <c r="CW20" s="668"/>
      <c r="CX20" s="668"/>
      <c r="CY20" s="669"/>
      <c r="CZ20" s="723">
        <v>100</v>
      </c>
      <c r="DA20" s="723"/>
      <c r="DB20" s="723"/>
      <c r="DC20" s="723"/>
      <c r="DD20" s="655">
        <v>4190227</v>
      </c>
      <c r="DE20" s="668"/>
      <c r="DF20" s="668"/>
      <c r="DG20" s="668"/>
      <c r="DH20" s="668"/>
      <c r="DI20" s="668"/>
      <c r="DJ20" s="668"/>
      <c r="DK20" s="668"/>
      <c r="DL20" s="668"/>
      <c r="DM20" s="668"/>
      <c r="DN20" s="668"/>
      <c r="DO20" s="668"/>
      <c r="DP20" s="669"/>
      <c r="DQ20" s="655">
        <v>7637568</v>
      </c>
      <c r="DR20" s="668"/>
      <c r="DS20" s="668"/>
      <c r="DT20" s="668"/>
      <c r="DU20" s="668"/>
      <c r="DV20" s="668"/>
      <c r="DW20" s="668"/>
      <c r="DX20" s="668"/>
      <c r="DY20" s="668"/>
      <c r="DZ20" s="668"/>
      <c r="EA20" s="668"/>
      <c r="EB20" s="668"/>
      <c r="EC20" s="704"/>
    </row>
    <row r="21" spans="2:133" ht="11.25" customHeight="1" x14ac:dyDescent="0.15">
      <c r="B21" s="664" t="s">
        <v>278</v>
      </c>
      <c r="C21" s="665"/>
      <c r="D21" s="665"/>
      <c r="E21" s="665"/>
      <c r="F21" s="665"/>
      <c r="G21" s="665"/>
      <c r="H21" s="665"/>
      <c r="I21" s="665"/>
      <c r="J21" s="665"/>
      <c r="K21" s="665"/>
      <c r="L21" s="665"/>
      <c r="M21" s="665"/>
      <c r="N21" s="665"/>
      <c r="O21" s="665"/>
      <c r="P21" s="665"/>
      <c r="Q21" s="666"/>
      <c r="R21" s="667" t="s">
        <v>180</v>
      </c>
      <c r="S21" s="668"/>
      <c r="T21" s="668"/>
      <c r="U21" s="668"/>
      <c r="V21" s="668"/>
      <c r="W21" s="668"/>
      <c r="X21" s="668"/>
      <c r="Y21" s="669"/>
      <c r="Z21" s="723" t="s">
        <v>180</v>
      </c>
      <c r="AA21" s="723"/>
      <c r="AB21" s="723"/>
      <c r="AC21" s="723"/>
      <c r="AD21" s="724" t="s">
        <v>180</v>
      </c>
      <c r="AE21" s="724"/>
      <c r="AF21" s="724"/>
      <c r="AG21" s="724"/>
      <c r="AH21" s="724"/>
      <c r="AI21" s="724"/>
      <c r="AJ21" s="724"/>
      <c r="AK21" s="724"/>
      <c r="AL21" s="670" t="s">
        <v>180</v>
      </c>
      <c r="AM21" s="671"/>
      <c r="AN21" s="671"/>
      <c r="AO21" s="725"/>
      <c r="AP21" s="769" t="s">
        <v>279</v>
      </c>
      <c r="AQ21" s="776"/>
      <c r="AR21" s="776"/>
      <c r="AS21" s="776"/>
      <c r="AT21" s="776"/>
      <c r="AU21" s="776"/>
      <c r="AV21" s="776"/>
      <c r="AW21" s="776"/>
      <c r="AX21" s="776"/>
      <c r="AY21" s="776"/>
      <c r="AZ21" s="776"/>
      <c r="BA21" s="776"/>
      <c r="BB21" s="776"/>
      <c r="BC21" s="776"/>
      <c r="BD21" s="776"/>
      <c r="BE21" s="776"/>
      <c r="BF21" s="771"/>
      <c r="BG21" s="667">
        <v>23020</v>
      </c>
      <c r="BH21" s="668"/>
      <c r="BI21" s="668"/>
      <c r="BJ21" s="668"/>
      <c r="BK21" s="668"/>
      <c r="BL21" s="668"/>
      <c r="BM21" s="668"/>
      <c r="BN21" s="669"/>
      <c r="BO21" s="723">
        <v>0.8</v>
      </c>
      <c r="BP21" s="723"/>
      <c r="BQ21" s="723"/>
      <c r="BR21" s="723"/>
      <c r="BS21" s="655" t="s">
        <v>180</v>
      </c>
      <c r="BT21" s="668"/>
      <c r="BU21" s="668"/>
      <c r="BV21" s="668"/>
      <c r="BW21" s="668"/>
      <c r="BX21" s="668"/>
      <c r="BY21" s="668"/>
      <c r="BZ21" s="668"/>
      <c r="CA21" s="668"/>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64" t="s">
        <v>280</v>
      </c>
      <c r="C22" s="665"/>
      <c r="D22" s="665"/>
      <c r="E22" s="665"/>
      <c r="F22" s="665"/>
      <c r="G22" s="665"/>
      <c r="H22" s="665"/>
      <c r="I22" s="665"/>
      <c r="J22" s="665"/>
      <c r="K22" s="665"/>
      <c r="L22" s="665"/>
      <c r="M22" s="665"/>
      <c r="N22" s="665"/>
      <c r="O22" s="665"/>
      <c r="P22" s="665"/>
      <c r="Q22" s="666"/>
      <c r="R22" s="667">
        <v>6883098</v>
      </c>
      <c r="S22" s="668"/>
      <c r="T22" s="668"/>
      <c r="U22" s="668"/>
      <c r="V22" s="668"/>
      <c r="W22" s="668"/>
      <c r="X22" s="668"/>
      <c r="Y22" s="669"/>
      <c r="Z22" s="723">
        <v>47.7</v>
      </c>
      <c r="AA22" s="723"/>
      <c r="AB22" s="723"/>
      <c r="AC22" s="723"/>
      <c r="AD22" s="724">
        <v>6685498</v>
      </c>
      <c r="AE22" s="724"/>
      <c r="AF22" s="724"/>
      <c r="AG22" s="724"/>
      <c r="AH22" s="724"/>
      <c r="AI22" s="724"/>
      <c r="AJ22" s="724"/>
      <c r="AK22" s="724"/>
      <c r="AL22" s="670">
        <v>99.8</v>
      </c>
      <c r="AM22" s="671"/>
      <c r="AN22" s="671"/>
      <c r="AO22" s="725"/>
      <c r="AP22" s="769" t="s">
        <v>281</v>
      </c>
      <c r="AQ22" s="776"/>
      <c r="AR22" s="776"/>
      <c r="AS22" s="776"/>
      <c r="AT22" s="776"/>
      <c r="AU22" s="776"/>
      <c r="AV22" s="776"/>
      <c r="AW22" s="776"/>
      <c r="AX22" s="776"/>
      <c r="AY22" s="776"/>
      <c r="AZ22" s="776"/>
      <c r="BA22" s="776"/>
      <c r="BB22" s="776"/>
      <c r="BC22" s="776"/>
      <c r="BD22" s="776"/>
      <c r="BE22" s="776"/>
      <c r="BF22" s="771"/>
      <c r="BG22" s="667" t="s">
        <v>180</v>
      </c>
      <c r="BH22" s="668"/>
      <c r="BI22" s="668"/>
      <c r="BJ22" s="668"/>
      <c r="BK22" s="668"/>
      <c r="BL22" s="668"/>
      <c r="BM22" s="668"/>
      <c r="BN22" s="669"/>
      <c r="BO22" s="723" t="s">
        <v>137</v>
      </c>
      <c r="BP22" s="723"/>
      <c r="BQ22" s="723"/>
      <c r="BR22" s="723"/>
      <c r="BS22" s="655" t="s">
        <v>180</v>
      </c>
      <c r="BT22" s="668"/>
      <c r="BU22" s="668"/>
      <c r="BV22" s="668"/>
      <c r="BW22" s="668"/>
      <c r="BX22" s="668"/>
      <c r="BY22" s="668"/>
      <c r="BZ22" s="668"/>
      <c r="CA22" s="668"/>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64" t="s">
        <v>283</v>
      </c>
      <c r="C23" s="665"/>
      <c r="D23" s="665"/>
      <c r="E23" s="665"/>
      <c r="F23" s="665"/>
      <c r="G23" s="665"/>
      <c r="H23" s="665"/>
      <c r="I23" s="665"/>
      <c r="J23" s="665"/>
      <c r="K23" s="665"/>
      <c r="L23" s="665"/>
      <c r="M23" s="665"/>
      <c r="N23" s="665"/>
      <c r="O23" s="665"/>
      <c r="P23" s="665"/>
      <c r="Q23" s="666"/>
      <c r="R23" s="667">
        <v>2823</v>
      </c>
      <c r="S23" s="668"/>
      <c r="T23" s="668"/>
      <c r="U23" s="668"/>
      <c r="V23" s="668"/>
      <c r="W23" s="668"/>
      <c r="X23" s="668"/>
      <c r="Y23" s="669"/>
      <c r="Z23" s="723">
        <v>0</v>
      </c>
      <c r="AA23" s="723"/>
      <c r="AB23" s="723"/>
      <c r="AC23" s="723"/>
      <c r="AD23" s="724">
        <v>2823</v>
      </c>
      <c r="AE23" s="724"/>
      <c r="AF23" s="724"/>
      <c r="AG23" s="724"/>
      <c r="AH23" s="724"/>
      <c r="AI23" s="724"/>
      <c r="AJ23" s="724"/>
      <c r="AK23" s="724"/>
      <c r="AL23" s="670">
        <v>0</v>
      </c>
      <c r="AM23" s="671"/>
      <c r="AN23" s="671"/>
      <c r="AO23" s="725"/>
      <c r="AP23" s="769" t="s">
        <v>284</v>
      </c>
      <c r="AQ23" s="776"/>
      <c r="AR23" s="776"/>
      <c r="AS23" s="776"/>
      <c r="AT23" s="776"/>
      <c r="AU23" s="776"/>
      <c r="AV23" s="776"/>
      <c r="AW23" s="776"/>
      <c r="AX23" s="776"/>
      <c r="AY23" s="776"/>
      <c r="AZ23" s="776"/>
      <c r="BA23" s="776"/>
      <c r="BB23" s="776"/>
      <c r="BC23" s="776"/>
      <c r="BD23" s="776"/>
      <c r="BE23" s="776"/>
      <c r="BF23" s="771"/>
      <c r="BG23" s="667" t="s">
        <v>180</v>
      </c>
      <c r="BH23" s="668"/>
      <c r="BI23" s="668"/>
      <c r="BJ23" s="668"/>
      <c r="BK23" s="668"/>
      <c r="BL23" s="668"/>
      <c r="BM23" s="668"/>
      <c r="BN23" s="669"/>
      <c r="BO23" s="723" t="s">
        <v>240</v>
      </c>
      <c r="BP23" s="723"/>
      <c r="BQ23" s="723"/>
      <c r="BR23" s="723"/>
      <c r="BS23" s="655" t="s">
        <v>180</v>
      </c>
      <c r="BT23" s="668"/>
      <c r="BU23" s="668"/>
      <c r="BV23" s="668"/>
      <c r="BW23" s="668"/>
      <c r="BX23" s="668"/>
      <c r="BY23" s="668"/>
      <c r="BZ23" s="668"/>
      <c r="CA23" s="668"/>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64" t="s">
        <v>290</v>
      </c>
      <c r="C24" s="665"/>
      <c r="D24" s="665"/>
      <c r="E24" s="665"/>
      <c r="F24" s="665"/>
      <c r="G24" s="665"/>
      <c r="H24" s="665"/>
      <c r="I24" s="665"/>
      <c r="J24" s="665"/>
      <c r="K24" s="665"/>
      <c r="L24" s="665"/>
      <c r="M24" s="665"/>
      <c r="N24" s="665"/>
      <c r="O24" s="665"/>
      <c r="P24" s="665"/>
      <c r="Q24" s="666"/>
      <c r="R24" s="667">
        <v>126828</v>
      </c>
      <c r="S24" s="668"/>
      <c r="T24" s="668"/>
      <c r="U24" s="668"/>
      <c r="V24" s="668"/>
      <c r="W24" s="668"/>
      <c r="X24" s="668"/>
      <c r="Y24" s="669"/>
      <c r="Z24" s="723">
        <v>0.9</v>
      </c>
      <c r="AA24" s="723"/>
      <c r="AB24" s="723"/>
      <c r="AC24" s="723"/>
      <c r="AD24" s="724" t="s">
        <v>180</v>
      </c>
      <c r="AE24" s="724"/>
      <c r="AF24" s="724"/>
      <c r="AG24" s="724"/>
      <c r="AH24" s="724"/>
      <c r="AI24" s="724"/>
      <c r="AJ24" s="724"/>
      <c r="AK24" s="724"/>
      <c r="AL24" s="670" t="s">
        <v>240</v>
      </c>
      <c r="AM24" s="671"/>
      <c r="AN24" s="671"/>
      <c r="AO24" s="725"/>
      <c r="AP24" s="769" t="s">
        <v>291</v>
      </c>
      <c r="AQ24" s="776"/>
      <c r="AR24" s="776"/>
      <c r="AS24" s="776"/>
      <c r="AT24" s="776"/>
      <c r="AU24" s="776"/>
      <c r="AV24" s="776"/>
      <c r="AW24" s="776"/>
      <c r="AX24" s="776"/>
      <c r="AY24" s="776"/>
      <c r="AZ24" s="776"/>
      <c r="BA24" s="776"/>
      <c r="BB24" s="776"/>
      <c r="BC24" s="776"/>
      <c r="BD24" s="776"/>
      <c r="BE24" s="776"/>
      <c r="BF24" s="771"/>
      <c r="BG24" s="667" t="s">
        <v>180</v>
      </c>
      <c r="BH24" s="668"/>
      <c r="BI24" s="668"/>
      <c r="BJ24" s="668"/>
      <c r="BK24" s="668"/>
      <c r="BL24" s="668"/>
      <c r="BM24" s="668"/>
      <c r="BN24" s="669"/>
      <c r="BO24" s="723" t="s">
        <v>180</v>
      </c>
      <c r="BP24" s="723"/>
      <c r="BQ24" s="723"/>
      <c r="BR24" s="723"/>
      <c r="BS24" s="655" t="s">
        <v>180</v>
      </c>
      <c r="BT24" s="668"/>
      <c r="BU24" s="668"/>
      <c r="BV24" s="668"/>
      <c r="BW24" s="668"/>
      <c r="BX24" s="668"/>
      <c r="BY24" s="668"/>
      <c r="BZ24" s="668"/>
      <c r="CA24" s="668"/>
      <c r="CB24" s="704"/>
      <c r="CD24" s="732" t="s">
        <v>292</v>
      </c>
      <c r="CE24" s="733"/>
      <c r="CF24" s="733"/>
      <c r="CG24" s="733"/>
      <c r="CH24" s="733"/>
      <c r="CI24" s="733"/>
      <c r="CJ24" s="733"/>
      <c r="CK24" s="733"/>
      <c r="CL24" s="733"/>
      <c r="CM24" s="733"/>
      <c r="CN24" s="733"/>
      <c r="CO24" s="733"/>
      <c r="CP24" s="733"/>
      <c r="CQ24" s="734"/>
      <c r="CR24" s="726">
        <v>4971873</v>
      </c>
      <c r="CS24" s="727"/>
      <c r="CT24" s="727"/>
      <c r="CU24" s="727"/>
      <c r="CV24" s="727"/>
      <c r="CW24" s="727"/>
      <c r="CX24" s="727"/>
      <c r="CY24" s="773"/>
      <c r="CZ24" s="774">
        <v>35</v>
      </c>
      <c r="DA24" s="743"/>
      <c r="DB24" s="743"/>
      <c r="DC24" s="777"/>
      <c r="DD24" s="772">
        <v>3156590</v>
      </c>
      <c r="DE24" s="727"/>
      <c r="DF24" s="727"/>
      <c r="DG24" s="727"/>
      <c r="DH24" s="727"/>
      <c r="DI24" s="727"/>
      <c r="DJ24" s="727"/>
      <c r="DK24" s="773"/>
      <c r="DL24" s="772">
        <v>3024700</v>
      </c>
      <c r="DM24" s="727"/>
      <c r="DN24" s="727"/>
      <c r="DO24" s="727"/>
      <c r="DP24" s="727"/>
      <c r="DQ24" s="727"/>
      <c r="DR24" s="727"/>
      <c r="DS24" s="727"/>
      <c r="DT24" s="727"/>
      <c r="DU24" s="727"/>
      <c r="DV24" s="773"/>
      <c r="DW24" s="774">
        <v>42.9</v>
      </c>
      <c r="DX24" s="743"/>
      <c r="DY24" s="743"/>
      <c r="DZ24" s="743"/>
      <c r="EA24" s="743"/>
      <c r="EB24" s="743"/>
      <c r="EC24" s="775"/>
    </row>
    <row r="25" spans="2:133" ht="11.25" customHeight="1" x14ac:dyDescent="0.15">
      <c r="B25" s="664" t="s">
        <v>293</v>
      </c>
      <c r="C25" s="665"/>
      <c r="D25" s="665"/>
      <c r="E25" s="665"/>
      <c r="F25" s="665"/>
      <c r="G25" s="665"/>
      <c r="H25" s="665"/>
      <c r="I25" s="665"/>
      <c r="J25" s="665"/>
      <c r="K25" s="665"/>
      <c r="L25" s="665"/>
      <c r="M25" s="665"/>
      <c r="N25" s="665"/>
      <c r="O25" s="665"/>
      <c r="P25" s="665"/>
      <c r="Q25" s="666"/>
      <c r="R25" s="667">
        <v>198380</v>
      </c>
      <c r="S25" s="668"/>
      <c r="T25" s="668"/>
      <c r="U25" s="668"/>
      <c r="V25" s="668"/>
      <c r="W25" s="668"/>
      <c r="X25" s="668"/>
      <c r="Y25" s="669"/>
      <c r="Z25" s="723">
        <v>1.4</v>
      </c>
      <c r="AA25" s="723"/>
      <c r="AB25" s="723"/>
      <c r="AC25" s="723"/>
      <c r="AD25" s="724">
        <v>2033</v>
      </c>
      <c r="AE25" s="724"/>
      <c r="AF25" s="724"/>
      <c r="AG25" s="724"/>
      <c r="AH25" s="724"/>
      <c r="AI25" s="724"/>
      <c r="AJ25" s="724"/>
      <c r="AK25" s="724"/>
      <c r="AL25" s="670">
        <v>0</v>
      </c>
      <c r="AM25" s="671"/>
      <c r="AN25" s="671"/>
      <c r="AO25" s="725"/>
      <c r="AP25" s="769" t="s">
        <v>294</v>
      </c>
      <c r="AQ25" s="776"/>
      <c r="AR25" s="776"/>
      <c r="AS25" s="776"/>
      <c r="AT25" s="776"/>
      <c r="AU25" s="776"/>
      <c r="AV25" s="776"/>
      <c r="AW25" s="776"/>
      <c r="AX25" s="776"/>
      <c r="AY25" s="776"/>
      <c r="AZ25" s="776"/>
      <c r="BA25" s="776"/>
      <c r="BB25" s="776"/>
      <c r="BC25" s="776"/>
      <c r="BD25" s="776"/>
      <c r="BE25" s="776"/>
      <c r="BF25" s="771"/>
      <c r="BG25" s="667" t="s">
        <v>240</v>
      </c>
      <c r="BH25" s="668"/>
      <c r="BI25" s="668"/>
      <c r="BJ25" s="668"/>
      <c r="BK25" s="668"/>
      <c r="BL25" s="668"/>
      <c r="BM25" s="668"/>
      <c r="BN25" s="669"/>
      <c r="BO25" s="723" t="s">
        <v>137</v>
      </c>
      <c r="BP25" s="723"/>
      <c r="BQ25" s="723"/>
      <c r="BR25" s="723"/>
      <c r="BS25" s="655" t="s">
        <v>240</v>
      </c>
      <c r="BT25" s="668"/>
      <c r="BU25" s="668"/>
      <c r="BV25" s="668"/>
      <c r="BW25" s="668"/>
      <c r="BX25" s="668"/>
      <c r="BY25" s="668"/>
      <c r="BZ25" s="668"/>
      <c r="CA25" s="668"/>
      <c r="CB25" s="704"/>
      <c r="CD25" s="705" t="s">
        <v>295</v>
      </c>
      <c r="CE25" s="702"/>
      <c r="CF25" s="702"/>
      <c r="CG25" s="702"/>
      <c r="CH25" s="702"/>
      <c r="CI25" s="702"/>
      <c r="CJ25" s="702"/>
      <c r="CK25" s="702"/>
      <c r="CL25" s="702"/>
      <c r="CM25" s="702"/>
      <c r="CN25" s="702"/>
      <c r="CO25" s="702"/>
      <c r="CP25" s="702"/>
      <c r="CQ25" s="703"/>
      <c r="CR25" s="667">
        <v>1361476</v>
      </c>
      <c r="CS25" s="656"/>
      <c r="CT25" s="656"/>
      <c r="CU25" s="656"/>
      <c r="CV25" s="656"/>
      <c r="CW25" s="656"/>
      <c r="CX25" s="656"/>
      <c r="CY25" s="657"/>
      <c r="CZ25" s="670">
        <v>9.6</v>
      </c>
      <c r="DA25" s="695"/>
      <c r="DB25" s="695"/>
      <c r="DC25" s="696"/>
      <c r="DD25" s="655">
        <v>1239577</v>
      </c>
      <c r="DE25" s="656"/>
      <c r="DF25" s="656"/>
      <c r="DG25" s="656"/>
      <c r="DH25" s="656"/>
      <c r="DI25" s="656"/>
      <c r="DJ25" s="656"/>
      <c r="DK25" s="657"/>
      <c r="DL25" s="655">
        <v>1230645</v>
      </c>
      <c r="DM25" s="656"/>
      <c r="DN25" s="656"/>
      <c r="DO25" s="656"/>
      <c r="DP25" s="656"/>
      <c r="DQ25" s="656"/>
      <c r="DR25" s="656"/>
      <c r="DS25" s="656"/>
      <c r="DT25" s="656"/>
      <c r="DU25" s="656"/>
      <c r="DV25" s="657"/>
      <c r="DW25" s="670">
        <v>17.399999999999999</v>
      </c>
      <c r="DX25" s="695"/>
      <c r="DY25" s="695"/>
      <c r="DZ25" s="695"/>
      <c r="EA25" s="695"/>
      <c r="EB25" s="695"/>
      <c r="EC25" s="697"/>
    </row>
    <row r="26" spans="2:133" ht="11.25" customHeight="1" x14ac:dyDescent="0.15">
      <c r="B26" s="664" t="s">
        <v>296</v>
      </c>
      <c r="C26" s="665"/>
      <c r="D26" s="665"/>
      <c r="E26" s="665"/>
      <c r="F26" s="665"/>
      <c r="G26" s="665"/>
      <c r="H26" s="665"/>
      <c r="I26" s="665"/>
      <c r="J26" s="665"/>
      <c r="K26" s="665"/>
      <c r="L26" s="665"/>
      <c r="M26" s="665"/>
      <c r="N26" s="665"/>
      <c r="O26" s="665"/>
      <c r="P26" s="665"/>
      <c r="Q26" s="666"/>
      <c r="R26" s="667">
        <v>40790</v>
      </c>
      <c r="S26" s="668"/>
      <c r="T26" s="668"/>
      <c r="U26" s="668"/>
      <c r="V26" s="668"/>
      <c r="W26" s="668"/>
      <c r="X26" s="668"/>
      <c r="Y26" s="669"/>
      <c r="Z26" s="723">
        <v>0.3</v>
      </c>
      <c r="AA26" s="723"/>
      <c r="AB26" s="723"/>
      <c r="AC26" s="723"/>
      <c r="AD26" s="724" t="s">
        <v>180</v>
      </c>
      <c r="AE26" s="724"/>
      <c r="AF26" s="724"/>
      <c r="AG26" s="724"/>
      <c r="AH26" s="724"/>
      <c r="AI26" s="724"/>
      <c r="AJ26" s="724"/>
      <c r="AK26" s="724"/>
      <c r="AL26" s="670" t="s">
        <v>180</v>
      </c>
      <c r="AM26" s="671"/>
      <c r="AN26" s="671"/>
      <c r="AO26" s="725"/>
      <c r="AP26" s="769" t="s">
        <v>297</v>
      </c>
      <c r="AQ26" s="770"/>
      <c r="AR26" s="770"/>
      <c r="AS26" s="770"/>
      <c r="AT26" s="770"/>
      <c r="AU26" s="770"/>
      <c r="AV26" s="770"/>
      <c r="AW26" s="770"/>
      <c r="AX26" s="770"/>
      <c r="AY26" s="770"/>
      <c r="AZ26" s="770"/>
      <c r="BA26" s="770"/>
      <c r="BB26" s="770"/>
      <c r="BC26" s="770"/>
      <c r="BD26" s="770"/>
      <c r="BE26" s="770"/>
      <c r="BF26" s="771"/>
      <c r="BG26" s="667" t="s">
        <v>180</v>
      </c>
      <c r="BH26" s="668"/>
      <c r="BI26" s="668"/>
      <c r="BJ26" s="668"/>
      <c r="BK26" s="668"/>
      <c r="BL26" s="668"/>
      <c r="BM26" s="668"/>
      <c r="BN26" s="669"/>
      <c r="BO26" s="723" t="s">
        <v>180</v>
      </c>
      <c r="BP26" s="723"/>
      <c r="BQ26" s="723"/>
      <c r="BR26" s="723"/>
      <c r="BS26" s="655" t="s">
        <v>180</v>
      </c>
      <c r="BT26" s="668"/>
      <c r="BU26" s="668"/>
      <c r="BV26" s="668"/>
      <c r="BW26" s="668"/>
      <c r="BX26" s="668"/>
      <c r="BY26" s="668"/>
      <c r="BZ26" s="668"/>
      <c r="CA26" s="668"/>
      <c r="CB26" s="704"/>
      <c r="CD26" s="705" t="s">
        <v>298</v>
      </c>
      <c r="CE26" s="702"/>
      <c r="CF26" s="702"/>
      <c r="CG26" s="702"/>
      <c r="CH26" s="702"/>
      <c r="CI26" s="702"/>
      <c r="CJ26" s="702"/>
      <c r="CK26" s="702"/>
      <c r="CL26" s="702"/>
      <c r="CM26" s="702"/>
      <c r="CN26" s="702"/>
      <c r="CO26" s="702"/>
      <c r="CP26" s="702"/>
      <c r="CQ26" s="703"/>
      <c r="CR26" s="667">
        <v>890738</v>
      </c>
      <c r="CS26" s="668"/>
      <c r="CT26" s="668"/>
      <c r="CU26" s="668"/>
      <c r="CV26" s="668"/>
      <c r="CW26" s="668"/>
      <c r="CX26" s="668"/>
      <c r="CY26" s="669"/>
      <c r="CZ26" s="670">
        <v>6.3</v>
      </c>
      <c r="DA26" s="695"/>
      <c r="DB26" s="695"/>
      <c r="DC26" s="696"/>
      <c r="DD26" s="655">
        <v>807683</v>
      </c>
      <c r="DE26" s="668"/>
      <c r="DF26" s="668"/>
      <c r="DG26" s="668"/>
      <c r="DH26" s="668"/>
      <c r="DI26" s="668"/>
      <c r="DJ26" s="668"/>
      <c r="DK26" s="669"/>
      <c r="DL26" s="655" t="s">
        <v>180</v>
      </c>
      <c r="DM26" s="668"/>
      <c r="DN26" s="668"/>
      <c r="DO26" s="668"/>
      <c r="DP26" s="668"/>
      <c r="DQ26" s="668"/>
      <c r="DR26" s="668"/>
      <c r="DS26" s="668"/>
      <c r="DT26" s="668"/>
      <c r="DU26" s="668"/>
      <c r="DV26" s="669"/>
      <c r="DW26" s="670" t="s">
        <v>180</v>
      </c>
      <c r="DX26" s="695"/>
      <c r="DY26" s="695"/>
      <c r="DZ26" s="695"/>
      <c r="EA26" s="695"/>
      <c r="EB26" s="695"/>
      <c r="EC26" s="697"/>
    </row>
    <row r="27" spans="2:133" ht="11.25" customHeight="1" x14ac:dyDescent="0.15">
      <c r="B27" s="664" t="s">
        <v>299</v>
      </c>
      <c r="C27" s="665"/>
      <c r="D27" s="665"/>
      <c r="E27" s="665"/>
      <c r="F27" s="665"/>
      <c r="G27" s="665"/>
      <c r="H27" s="665"/>
      <c r="I27" s="665"/>
      <c r="J27" s="665"/>
      <c r="K27" s="665"/>
      <c r="L27" s="665"/>
      <c r="M27" s="665"/>
      <c r="N27" s="665"/>
      <c r="O27" s="665"/>
      <c r="P27" s="665"/>
      <c r="Q27" s="666"/>
      <c r="R27" s="667">
        <v>2473439</v>
      </c>
      <c r="S27" s="668"/>
      <c r="T27" s="668"/>
      <c r="U27" s="668"/>
      <c r="V27" s="668"/>
      <c r="W27" s="668"/>
      <c r="X27" s="668"/>
      <c r="Y27" s="669"/>
      <c r="Z27" s="723">
        <v>17.2</v>
      </c>
      <c r="AA27" s="723"/>
      <c r="AB27" s="723"/>
      <c r="AC27" s="723"/>
      <c r="AD27" s="724" t="s">
        <v>240</v>
      </c>
      <c r="AE27" s="724"/>
      <c r="AF27" s="724"/>
      <c r="AG27" s="724"/>
      <c r="AH27" s="724"/>
      <c r="AI27" s="724"/>
      <c r="AJ27" s="724"/>
      <c r="AK27" s="724"/>
      <c r="AL27" s="670" t="s">
        <v>180</v>
      </c>
      <c r="AM27" s="671"/>
      <c r="AN27" s="671"/>
      <c r="AO27" s="725"/>
      <c r="AP27" s="664" t="s">
        <v>300</v>
      </c>
      <c r="AQ27" s="665"/>
      <c r="AR27" s="665"/>
      <c r="AS27" s="665"/>
      <c r="AT27" s="665"/>
      <c r="AU27" s="665"/>
      <c r="AV27" s="665"/>
      <c r="AW27" s="665"/>
      <c r="AX27" s="665"/>
      <c r="AY27" s="665"/>
      <c r="AZ27" s="665"/>
      <c r="BA27" s="665"/>
      <c r="BB27" s="665"/>
      <c r="BC27" s="665"/>
      <c r="BD27" s="665"/>
      <c r="BE27" s="665"/>
      <c r="BF27" s="666"/>
      <c r="BG27" s="667">
        <v>2997552</v>
      </c>
      <c r="BH27" s="668"/>
      <c r="BI27" s="668"/>
      <c r="BJ27" s="668"/>
      <c r="BK27" s="668"/>
      <c r="BL27" s="668"/>
      <c r="BM27" s="668"/>
      <c r="BN27" s="669"/>
      <c r="BO27" s="723">
        <v>100</v>
      </c>
      <c r="BP27" s="723"/>
      <c r="BQ27" s="723"/>
      <c r="BR27" s="723"/>
      <c r="BS27" s="655">
        <v>41383</v>
      </c>
      <c r="BT27" s="668"/>
      <c r="BU27" s="668"/>
      <c r="BV27" s="668"/>
      <c r="BW27" s="668"/>
      <c r="BX27" s="668"/>
      <c r="BY27" s="668"/>
      <c r="BZ27" s="668"/>
      <c r="CA27" s="668"/>
      <c r="CB27" s="704"/>
      <c r="CD27" s="705" t="s">
        <v>301</v>
      </c>
      <c r="CE27" s="702"/>
      <c r="CF27" s="702"/>
      <c r="CG27" s="702"/>
      <c r="CH27" s="702"/>
      <c r="CI27" s="702"/>
      <c r="CJ27" s="702"/>
      <c r="CK27" s="702"/>
      <c r="CL27" s="702"/>
      <c r="CM27" s="702"/>
      <c r="CN27" s="702"/>
      <c r="CO27" s="702"/>
      <c r="CP27" s="702"/>
      <c r="CQ27" s="703"/>
      <c r="CR27" s="667">
        <v>2415662</v>
      </c>
      <c r="CS27" s="656"/>
      <c r="CT27" s="656"/>
      <c r="CU27" s="656"/>
      <c r="CV27" s="656"/>
      <c r="CW27" s="656"/>
      <c r="CX27" s="656"/>
      <c r="CY27" s="657"/>
      <c r="CZ27" s="670">
        <v>17</v>
      </c>
      <c r="DA27" s="695"/>
      <c r="DB27" s="695"/>
      <c r="DC27" s="696"/>
      <c r="DD27" s="655">
        <v>798187</v>
      </c>
      <c r="DE27" s="656"/>
      <c r="DF27" s="656"/>
      <c r="DG27" s="656"/>
      <c r="DH27" s="656"/>
      <c r="DI27" s="656"/>
      <c r="DJ27" s="656"/>
      <c r="DK27" s="657"/>
      <c r="DL27" s="655">
        <v>675229</v>
      </c>
      <c r="DM27" s="656"/>
      <c r="DN27" s="656"/>
      <c r="DO27" s="656"/>
      <c r="DP27" s="656"/>
      <c r="DQ27" s="656"/>
      <c r="DR27" s="656"/>
      <c r="DS27" s="656"/>
      <c r="DT27" s="656"/>
      <c r="DU27" s="656"/>
      <c r="DV27" s="657"/>
      <c r="DW27" s="670">
        <v>9.6</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7" t="s">
        <v>240</v>
      </c>
      <c r="S28" s="668"/>
      <c r="T28" s="668"/>
      <c r="U28" s="668"/>
      <c r="V28" s="668"/>
      <c r="W28" s="668"/>
      <c r="X28" s="668"/>
      <c r="Y28" s="669"/>
      <c r="Z28" s="723" t="s">
        <v>240</v>
      </c>
      <c r="AA28" s="723"/>
      <c r="AB28" s="723"/>
      <c r="AC28" s="723"/>
      <c r="AD28" s="724" t="s">
        <v>180</v>
      </c>
      <c r="AE28" s="724"/>
      <c r="AF28" s="724"/>
      <c r="AG28" s="724"/>
      <c r="AH28" s="724"/>
      <c r="AI28" s="724"/>
      <c r="AJ28" s="724"/>
      <c r="AK28" s="724"/>
      <c r="AL28" s="670" t="s">
        <v>180</v>
      </c>
      <c r="AM28" s="671"/>
      <c r="AN28" s="671"/>
      <c r="AO28" s="725"/>
      <c r="AP28" s="673"/>
      <c r="AQ28" s="674"/>
      <c r="AR28" s="674"/>
      <c r="AS28" s="674"/>
      <c r="AT28" s="674"/>
      <c r="AU28" s="674"/>
      <c r="AV28" s="674"/>
      <c r="AW28" s="674"/>
      <c r="AX28" s="674"/>
      <c r="AY28" s="674"/>
      <c r="AZ28" s="674"/>
      <c r="BA28" s="674"/>
      <c r="BB28" s="674"/>
      <c r="BC28" s="674"/>
      <c r="BD28" s="674"/>
      <c r="BE28" s="674"/>
      <c r="BF28" s="675"/>
      <c r="BG28" s="667"/>
      <c r="BH28" s="668"/>
      <c r="BI28" s="668"/>
      <c r="BJ28" s="668"/>
      <c r="BK28" s="668"/>
      <c r="BL28" s="668"/>
      <c r="BM28" s="668"/>
      <c r="BN28" s="669"/>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7">
        <v>1194735</v>
      </c>
      <c r="CS28" s="668"/>
      <c r="CT28" s="668"/>
      <c r="CU28" s="668"/>
      <c r="CV28" s="668"/>
      <c r="CW28" s="668"/>
      <c r="CX28" s="668"/>
      <c r="CY28" s="669"/>
      <c r="CZ28" s="670">
        <v>8.4</v>
      </c>
      <c r="DA28" s="695"/>
      <c r="DB28" s="695"/>
      <c r="DC28" s="696"/>
      <c r="DD28" s="655">
        <v>1118826</v>
      </c>
      <c r="DE28" s="668"/>
      <c r="DF28" s="668"/>
      <c r="DG28" s="668"/>
      <c r="DH28" s="668"/>
      <c r="DI28" s="668"/>
      <c r="DJ28" s="668"/>
      <c r="DK28" s="669"/>
      <c r="DL28" s="655">
        <v>1118826</v>
      </c>
      <c r="DM28" s="668"/>
      <c r="DN28" s="668"/>
      <c r="DO28" s="668"/>
      <c r="DP28" s="668"/>
      <c r="DQ28" s="668"/>
      <c r="DR28" s="668"/>
      <c r="DS28" s="668"/>
      <c r="DT28" s="668"/>
      <c r="DU28" s="668"/>
      <c r="DV28" s="669"/>
      <c r="DW28" s="670">
        <v>15.9</v>
      </c>
      <c r="DX28" s="695"/>
      <c r="DY28" s="695"/>
      <c r="DZ28" s="695"/>
      <c r="EA28" s="695"/>
      <c r="EB28" s="695"/>
      <c r="EC28" s="697"/>
    </row>
    <row r="29" spans="2:133" ht="11.25" customHeight="1" x14ac:dyDescent="0.15">
      <c r="B29" s="664" t="s">
        <v>304</v>
      </c>
      <c r="C29" s="665"/>
      <c r="D29" s="665"/>
      <c r="E29" s="665"/>
      <c r="F29" s="665"/>
      <c r="G29" s="665"/>
      <c r="H29" s="665"/>
      <c r="I29" s="665"/>
      <c r="J29" s="665"/>
      <c r="K29" s="665"/>
      <c r="L29" s="665"/>
      <c r="M29" s="665"/>
      <c r="N29" s="665"/>
      <c r="O29" s="665"/>
      <c r="P29" s="665"/>
      <c r="Q29" s="666"/>
      <c r="R29" s="667">
        <v>960848</v>
      </c>
      <c r="S29" s="668"/>
      <c r="T29" s="668"/>
      <c r="U29" s="668"/>
      <c r="V29" s="668"/>
      <c r="W29" s="668"/>
      <c r="X29" s="668"/>
      <c r="Y29" s="669"/>
      <c r="Z29" s="723">
        <v>6.7</v>
      </c>
      <c r="AA29" s="723"/>
      <c r="AB29" s="723"/>
      <c r="AC29" s="723"/>
      <c r="AD29" s="724" t="s">
        <v>137</v>
      </c>
      <c r="AE29" s="724"/>
      <c r="AF29" s="724"/>
      <c r="AG29" s="724"/>
      <c r="AH29" s="724"/>
      <c r="AI29" s="724"/>
      <c r="AJ29" s="724"/>
      <c r="AK29" s="724"/>
      <c r="AL29" s="670" t="s">
        <v>240</v>
      </c>
      <c r="AM29" s="671"/>
      <c r="AN29" s="671"/>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70</v>
      </c>
      <c r="CG29" s="702"/>
      <c r="CH29" s="702"/>
      <c r="CI29" s="702"/>
      <c r="CJ29" s="702"/>
      <c r="CK29" s="702"/>
      <c r="CL29" s="702"/>
      <c r="CM29" s="702"/>
      <c r="CN29" s="702"/>
      <c r="CO29" s="702"/>
      <c r="CP29" s="702"/>
      <c r="CQ29" s="703"/>
      <c r="CR29" s="667">
        <v>1192264</v>
      </c>
      <c r="CS29" s="656"/>
      <c r="CT29" s="656"/>
      <c r="CU29" s="656"/>
      <c r="CV29" s="656"/>
      <c r="CW29" s="656"/>
      <c r="CX29" s="656"/>
      <c r="CY29" s="657"/>
      <c r="CZ29" s="670">
        <v>8.4</v>
      </c>
      <c r="DA29" s="695"/>
      <c r="DB29" s="695"/>
      <c r="DC29" s="696"/>
      <c r="DD29" s="655">
        <v>1116355</v>
      </c>
      <c r="DE29" s="656"/>
      <c r="DF29" s="656"/>
      <c r="DG29" s="656"/>
      <c r="DH29" s="656"/>
      <c r="DI29" s="656"/>
      <c r="DJ29" s="656"/>
      <c r="DK29" s="657"/>
      <c r="DL29" s="655">
        <v>1116355</v>
      </c>
      <c r="DM29" s="656"/>
      <c r="DN29" s="656"/>
      <c r="DO29" s="656"/>
      <c r="DP29" s="656"/>
      <c r="DQ29" s="656"/>
      <c r="DR29" s="656"/>
      <c r="DS29" s="656"/>
      <c r="DT29" s="656"/>
      <c r="DU29" s="656"/>
      <c r="DV29" s="657"/>
      <c r="DW29" s="670">
        <v>15.8</v>
      </c>
      <c r="DX29" s="695"/>
      <c r="DY29" s="695"/>
      <c r="DZ29" s="695"/>
      <c r="EA29" s="695"/>
      <c r="EB29" s="695"/>
      <c r="EC29" s="697"/>
    </row>
    <row r="30" spans="2:133" ht="11.25" customHeight="1" x14ac:dyDescent="0.15">
      <c r="B30" s="664" t="s">
        <v>308</v>
      </c>
      <c r="C30" s="665"/>
      <c r="D30" s="665"/>
      <c r="E30" s="665"/>
      <c r="F30" s="665"/>
      <c r="G30" s="665"/>
      <c r="H30" s="665"/>
      <c r="I30" s="665"/>
      <c r="J30" s="665"/>
      <c r="K30" s="665"/>
      <c r="L30" s="665"/>
      <c r="M30" s="665"/>
      <c r="N30" s="665"/>
      <c r="O30" s="665"/>
      <c r="P30" s="665"/>
      <c r="Q30" s="666"/>
      <c r="R30" s="667">
        <v>25652</v>
      </c>
      <c r="S30" s="668"/>
      <c r="T30" s="668"/>
      <c r="U30" s="668"/>
      <c r="V30" s="668"/>
      <c r="W30" s="668"/>
      <c r="X30" s="668"/>
      <c r="Y30" s="669"/>
      <c r="Z30" s="723">
        <v>0.2</v>
      </c>
      <c r="AA30" s="723"/>
      <c r="AB30" s="723"/>
      <c r="AC30" s="723"/>
      <c r="AD30" s="724">
        <v>5681</v>
      </c>
      <c r="AE30" s="724"/>
      <c r="AF30" s="724"/>
      <c r="AG30" s="724"/>
      <c r="AH30" s="724"/>
      <c r="AI30" s="724"/>
      <c r="AJ30" s="724"/>
      <c r="AK30" s="724"/>
      <c r="AL30" s="670">
        <v>0.1</v>
      </c>
      <c r="AM30" s="671"/>
      <c r="AN30" s="671"/>
      <c r="AO30" s="725"/>
      <c r="AP30" s="751" t="s">
        <v>309</v>
      </c>
      <c r="AQ30" s="752"/>
      <c r="AR30" s="752"/>
      <c r="AS30" s="752"/>
      <c r="AT30" s="757" t="s">
        <v>310</v>
      </c>
      <c r="AU30" s="224"/>
      <c r="AV30" s="224"/>
      <c r="AW30" s="224"/>
      <c r="AX30" s="760" t="s">
        <v>188</v>
      </c>
      <c r="AY30" s="761"/>
      <c r="AZ30" s="761"/>
      <c r="BA30" s="761"/>
      <c r="BB30" s="761"/>
      <c r="BC30" s="761"/>
      <c r="BD30" s="761"/>
      <c r="BE30" s="761"/>
      <c r="BF30" s="762"/>
      <c r="BG30" s="741">
        <v>98.9</v>
      </c>
      <c r="BH30" s="742"/>
      <c r="BI30" s="742"/>
      <c r="BJ30" s="742"/>
      <c r="BK30" s="742"/>
      <c r="BL30" s="742"/>
      <c r="BM30" s="743">
        <v>97.2</v>
      </c>
      <c r="BN30" s="742"/>
      <c r="BO30" s="742"/>
      <c r="BP30" s="742"/>
      <c r="BQ30" s="744"/>
      <c r="BR30" s="741">
        <v>98.9</v>
      </c>
      <c r="BS30" s="742"/>
      <c r="BT30" s="742"/>
      <c r="BU30" s="742"/>
      <c r="BV30" s="742"/>
      <c r="BW30" s="742"/>
      <c r="BX30" s="743">
        <v>97.3</v>
      </c>
      <c r="BY30" s="742"/>
      <c r="BZ30" s="742"/>
      <c r="CA30" s="742"/>
      <c r="CB30" s="744"/>
      <c r="CD30" s="747"/>
      <c r="CE30" s="748"/>
      <c r="CF30" s="705" t="s">
        <v>311</v>
      </c>
      <c r="CG30" s="702"/>
      <c r="CH30" s="702"/>
      <c r="CI30" s="702"/>
      <c r="CJ30" s="702"/>
      <c r="CK30" s="702"/>
      <c r="CL30" s="702"/>
      <c r="CM30" s="702"/>
      <c r="CN30" s="702"/>
      <c r="CO30" s="702"/>
      <c r="CP30" s="702"/>
      <c r="CQ30" s="703"/>
      <c r="CR30" s="667">
        <v>1101304</v>
      </c>
      <c r="CS30" s="668"/>
      <c r="CT30" s="668"/>
      <c r="CU30" s="668"/>
      <c r="CV30" s="668"/>
      <c r="CW30" s="668"/>
      <c r="CX30" s="668"/>
      <c r="CY30" s="669"/>
      <c r="CZ30" s="670">
        <v>7.8</v>
      </c>
      <c r="DA30" s="695"/>
      <c r="DB30" s="695"/>
      <c r="DC30" s="696"/>
      <c r="DD30" s="655">
        <v>1041430</v>
      </c>
      <c r="DE30" s="668"/>
      <c r="DF30" s="668"/>
      <c r="DG30" s="668"/>
      <c r="DH30" s="668"/>
      <c r="DI30" s="668"/>
      <c r="DJ30" s="668"/>
      <c r="DK30" s="669"/>
      <c r="DL30" s="655">
        <v>1041430</v>
      </c>
      <c r="DM30" s="668"/>
      <c r="DN30" s="668"/>
      <c r="DO30" s="668"/>
      <c r="DP30" s="668"/>
      <c r="DQ30" s="668"/>
      <c r="DR30" s="668"/>
      <c r="DS30" s="668"/>
      <c r="DT30" s="668"/>
      <c r="DU30" s="668"/>
      <c r="DV30" s="669"/>
      <c r="DW30" s="670">
        <v>14.8</v>
      </c>
      <c r="DX30" s="695"/>
      <c r="DY30" s="695"/>
      <c r="DZ30" s="695"/>
      <c r="EA30" s="695"/>
      <c r="EB30" s="695"/>
      <c r="EC30" s="697"/>
    </row>
    <row r="31" spans="2:133" ht="11.25" customHeight="1" x14ac:dyDescent="0.15">
      <c r="B31" s="664" t="s">
        <v>312</v>
      </c>
      <c r="C31" s="665"/>
      <c r="D31" s="665"/>
      <c r="E31" s="665"/>
      <c r="F31" s="665"/>
      <c r="G31" s="665"/>
      <c r="H31" s="665"/>
      <c r="I31" s="665"/>
      <c r="J31" s="665"/>
      <c r="K31" s="665"/>
      <c r="L31" s="665"/>
      <c r="M31" s="665"/>
      <c r="N31" s="665"/>
      <c r="O31" s="665"/>
      <c r="P31" s="665"/>
      <c r="Q31" s="666"/>
      <c r="R31" s="667">
        <v>78656</v>
      </c>
      <c r="S31" s="668"/>
      <c r="T31" s="668"/>
      <c r="U31" s="668"/>
      <c r="V31" s="668"/>
      <c r="W31" s="668"/>
      <c r="X31" s="668"/>
      <c r="Y31" s="669"/>
      <c r="Z31" s="723">
        <v>0.5</v>
      </c>
      <c r="AA31" s="723"/>
      <c r="AB31" s="723"/>
      <c r="AC31" s="723"/>
      <c r="AD31" s="724" t="s">
        <v>180</v>
      </c>
      <c r="AE31" s="724"/>
      <c r="AF31" s="724"/>
      <c r="AG31" s="724"/>
      <c r="AH31" s="724"/>
      <c r="AI31" s="724"/>
      <c r="AJ31" s="724"/>
      <c r="AK31" s="724"/>
      <c r="AL31" s="670" t="s">
        <v>240</v>
      </c>
      <c r="AM31" s="671"/>
      <c r="AN31" s="671"/>
      <c r="AO31" s="725"/>
      <c r="AP31" s="753"/>
      <c r="AQ31" s="754"/>
      <c r="AR31" s="754"/>
      <c r="AS31" s="754"/>
      <c r="AT31" s="758"/>
      <c r="AU31" s="223" t="s">
        <v>313</v>
      </c>
      <c r="AV31" s="223"/>
      <c r="AW31" s="223"/>
      <c r="AX31" s="664" t="s">
        <v>314</v>
      </c>
      <c r="AY31" s="665"/>
      <c r="AZ31" s="665"/>
      <c r="BA31" s="665"/>
      <c r="BB31" s="665"/>
      <c r="BC31" s="665"/>
      <c r="BD31" s="665"/>
      <c r="BE31" s="665"/>
      <c r="BF31" s="666"/>
      <c r="BG31" s="739">
        <v>99.2</v>
      </c>
      <c r="BH31" s="656"/>
      <c r="BI31" s="656"/>
      <c r="BJ31" s="656"/>
      <c r="BK31" s="656"/>
      <c r="BL31" s="656"/>
      <c r="BM31" s="671">
        <v>98.2</v>
      </c>
      <c r="BN31" s="740"/>
      <c r="BO31" s="740"/>
      <c r="BP31" s="740"/>
      <c r="BQ31" s="701"/>
      <c r="BR31" s="739">
        <v>99.1</v>
      </c>
      <c r="BS31" s="656"/>
      <c r="BT31" s="656"/>
      <c r="BU31" s="656"/>
      <c r="BV31" s="656"/>
      <c r="BW31" s="656"/>
      <c r="BX31" s="671">
        <v>98.2</v>
      </c>
      <c r="BY31" s="740"/>
      <c r="BZ31" s="740"/>
      <c r="CA31" s="740"/>
      <c r="CB31" s="701"/>
      <c r="CD31" s="747"/>
      <c r="CE31" s="748"/>
      <c r="CF31" s="705" t="s">
        <v>315</v>
      </c>
      <c r="CG31" s="702"/>
      <c r="CH31" s="702"/>
      <c r="CI31" s="702"/>
      <c r="CJ31" s="702"/>
      <c r="CK31" s="702"/>
      <c r="CL31" s="702"/>
      <c r="CM31" s="702"/>
      <c r="CN31" s="702"/>
      <c r="CO31" s="702"/>
      <c r="CP31" s="702"/>
      <c r="CQ31" s="703"/>
      <c r="CR31" s="667">
        <v>90960</v>
      </c>
      <c r="CS31" s="656"/>
      <c r="CT31" s="656"/>
      <c r="CU31" s="656"/>
      <c r="CV31" s="656"/>
      <c r="CW31" s="656"/>
      <c r="CX31" s="656"/>
      <c r="CY31" s="657"/>
      <c r="CZ31" s="670">
        <v>0.6</v>
      </c>
      <c r="DA31" s="695"/>
      <c r="DB31" s="695"/>
      <c r="DC31" s="696"/>
      <c r="DD31" s="655">
        <v>74925</v>
      </c>
      <c r="DE31" s="656"/>
      <c r="DF31" s="656"/>
      <c r="DG31" s="656"/>
      <c r="DH31" s="656"/>
      <c r="DI31" s="656"/>
      <c r="DJ31" s="656"/>
      <c r="DK31" s="657"/>
      <c r="DL31" s="655">
        <v>74925</v>
      </c>
      <c r="DM31" s="656"/>
      <c r="DN31" s="656"/>
      <c r="DO31" s="656"/>
      <c r="DP31" s="656"/>
      <c r="DQ31" s="656"/>
      <c r="DR31" s="656"/>
      <c r="DS31" s="656"/>
      <c r="DT31" s="656"/>
      <c r="DU31" s="656"/>
      <c r="DV31" s="657"/>
      <c r="DW31" s="670">
        <v>1.1000000000000001</v>
      </c>
      <c r="DX31" s="695"/>
      <c r="DY31" s="695"/>
      <c r="DZ31" s="695"/>
      <c r="EA31" s="695"/>
      <c r="EB31" s="695"/>
      <c r="EC31" s="697"/>
    </row>
    <row r="32" spans="2:133" ht="11.25" customHeight="1" x14ac:dyDescent="0.15">
      <c r="B32" s="664" t="s">
        <v>316</v>
      </c>
      <c r="C32" s="665"/>
      <c r="D32" s="665"/>
      <c r="E32" s="665"/>
      <c r="F32" s="665"/>
      <c r="G32" s="665"/>
      <c r="H32" s="665"/>
      <c r="I32" s="665"/>
      <c r="J32" s="665"/>
      <c r="K32" s="665"/>
      <c r="L32" s="665"/>
      <c r="M32" s="665"/>
      <c r="N32" s="665"/>
      <c r="O32" s="665"/>
      <c r="P32" s="665"/>
      <c r="Q32" s="666"/>
      <c r="R32" s="667">
        <v>430988</v>
      </c>
      <c r="S32" s="668"/>
      <c r="T32" s="668"/>
      <c r="U32" s="668"/>
      <c r="V32" s="668"/>
      <c r="W32" s="668"/>
      <c r="X32" s="668"/>
      <c r="Y32" s="669"/>
      <c r="Z32" s="723">
        <v>3</v>
      </c>
      <c r="AA32" s="723"/>
      <c r="AB32" s="723"/>
      <c r="AC32" s="723"/>
      <c r="AD32" s="724" t="s">
        <v>180</v>
      </c>
      <c r="AE32" s="724"/>
      <c r="AF32" s="724"/>
      <c r="AG32" s="724"/>
      <c r="AH32" s="724"/>
      <c r="AI32" s="724"/>
      <c r="AJ32" s="724"/>
      <c r="AK32" s="724"/>
      <c r="AL32" s="670" t="s">
        <v>240</v>
      </c>
      <c r="AM32" s="671"/>
      <c r="AN32" s="671"/>
      <c r="AO32" s="725"/>
      <c r="AP32" s="755"/>
      <c r="AQ32" s="756"/>
      <c r="AR32" s="756"/>
      <c r="AS32" s="756"/>
      <c r="AT32" s="759"/>
      <c r="AU32" s="225"/>
      <c r="AV32" s="225"/>
      <c r="AW32" s="225"/>
      <c r="AX32" s="673" t="s">
        <v>317</v>
      </c>
      <c r="AY32" s="674"/>
      <c r="AZ32" s="674"/>
      <c r="BA32" s="674"/>
      <c r="BB32" s="674"/>
      <c r="BC32" s="674"/>
      <c r="BD32" s="674"/>
      <c r="BE32" s="674"/>
      <c r="BF32" s="675"/>
      <c r="BG32" s="738">
        <v>98.6</v>
      </c>
      <c r="BH32" s="677"/>
      <c r="BI32" s="677"/>
      <c r="BJ32" s="677"/>
      <c r="BK32" s="677"/>
      <c r="BL32" s="677"/>
      <c r="BM32" s="721">
        <v>96</v>
      </c>
      <c r="BN32" s="677"/>
      <c r="BO32" s="677"/>
      <c r="BP32" s="677"/>
      <c r="BQ32" s="714"/>
      <c r="BR32" s="738">
        <v>98.6</v>
      </c>
      <c r="BS32" s="677"/>
      <c r="BT32" s="677"/>
      <c r="BU32" s="677"/>
      <c r="BV32" s="677"/>
      <c r="BW32" s="677"/>
      <c r="BX32" s="721">
        <v>96.2</v>
      </c>
      <c r="BY32" s="677"/>
      <c r="BZ32" s="677"/>
      <c r="CA32" s="677"/>
      <c r="CB32" s="714"/>
      <c r="CD32" s="749"/>
      <c r="CE32" s="750"/>
      <c r="CF32" s="705" t="s">
        <v>318</v>
      </c>
      <c r="CG32" s="702"/>
      <c r="CH32" s="702"/>
      <c r="CI32" s="702"/>
      <c r="CJ32" s="702"/>
      <c r="CK32" s="702"/>
      <c r="CL32" s="702"/>
      <c r="CM32" s="702"/>
      <c r="CN32" s="702"/>
      <c r="CO32" s="702"/>
      <c r="CP32" s="702"/>
      <c r="CQ32" s="703"/>
      <c r="CR32" s="667">
        <v>2471</v>
      </c>
      <c r="CS32" s="668"/>
      <c r="CT32" s="668"/>
      <c r="CU32" s="668"/>
      <c r="CV32" s="668"/>
      <c r="CW32" s="668"/>
      <c r="CX32" s="668"/>
      <c r="CY32" s="669"/>
      <c r="CZ32" s="670">
        <v>0</v>
      </c>
      <c r="DA32" s="695"/>
      <c r="DB32" s="695"/>
      <c r="DC32" s="696"/>
      <c r="DD32" s="655">
        <v>2471</v>
      </c>
      <c r="DE32" s="668"/>
      <c r="DF32" s="668"/>
      <c r="DG32" s="668"/>
      <c r="DH32" s="668"/>
      <c r="DI32" s="668"/>
      <c r="DJ32" s="668"/>
      <c r="DK32" s="669"/>
      <c r="DL32" s="655">
        <v>2471</v>
      </c>
      <c r="DM32" s="668"/>
      <c r="DN32" s="668"/>
      <c r="DO32" s="668"/>
      <c r="DP32" s="668"/>
      <c r="DQ32" s="668"/>
      <c r="DR32" s="668"/>
      <c r="DS32" s="668"/>
      <c r="DT32" s="668"/>
      <c r="DU32" s="668"/>
      <c r="DV32" s="669"/>
      <c r="DW32" s="670">
        <v>0</v>
      </c>
      <c r="DX32" s="695"/>
      <c r="DY32" s="695"/>
      <c r="DZ32" s="695"/>
      <c r="EA32" s="695"/>
      <c r="EB32" s="695"/>
      <c r="EC32" s="697"/>
    </row>
    <row r="33" spans="2:133" ht="11.25" customHeight="1" x14ac:dyDescent="0.15">
      <c r="B33" s="664" t="s">
        <v>319</v>
      </c>
      <c r="C33" s="665"/>
      <c r="D33" s="665"/>
      <c r="E33" s="665"/>
      <c r="F33" s="665"/>
      <c r="G33" s="665"/>
      <c r="H33" s="665"/>
      <c r="I33" s="665"/>
      <c r="J33" s="665"/>
      <c r="K33" s="665"/>
      <c r="L33" s="665"/>
      <c r="M33" s="665"/>
      <c r="N33" s="665"/>
      <c r="O33" s="665"/>
      <c r="P33" s="665"/>
      <c r="Q33" s="666"/>
      <c r="R33" s="667">
        <v>403273</v>
      </c>
      <c r="S33" s="668"/>
      <c r="T33" s="668"/>
      <c r="U33" s="668"/>
      <c r="V33" s="668"/>
      <c r="W33" s="668"/>
      <c r="X33" s="668"/>
      <c r="Y33" s="669"/>
      <c r="Z33" s="723">
        <v>2.8</v>
      </c>
      <c r="AA33" s="723"/>
      <c r="AB33" s="723"/>
      <c r="AC33" s="723"/>
      <c r="AD33" s="724" t="s">
        <v>240</v>
      </c>
      <c r="AE33" s="724"/>
      <c r="AF33" s="724"/>
      <c r="AG33" s="724"/>
      <c r="AH33" s="724"/>
      <c r="AI33" s="724"/>
      <c r="AJ33" s="724"/>
      <c r="AK33" s="724"/>
      <c r="AL33" s="670" t="s">
        <v>180</v>
      </c>
      <c r="AM33" s="671"/>
      <c r="AN33" s="671"/>
      <c r="AO33" s="725"/>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705" t="s">
        <v>320</v>
      </c>
      <c r="CE33" s="702"/>
      <c r="CF33" s="702"/>
      <c r="CG33" s="702"/>
      <c r="CH33" s="702"/>
      <c r="CI33" s="702"/>
      <c r="CJ33" s="702"/>
      <c r="CK33" s="702"/>
      <c r="CL33" s="702"/>
      <c r="CM33" s="702"/>
      <c r="CN33" s="702"/>
      <c r="CO33" s="702"/>
      <c r="CP33" s="702"/>
      <c r="CQ33" s="703"/>
      <c r="CR33" s="667">
        <v>5041879</v>
      </c>
      <c r="CS33" s="656"/>
      <c r="CT33" s="656"/>
      <c r="CU33" s="656"/>
      <c r="CV33" s="656"/>
      <c r="CW33" s="656"/>
      <c r="CX33" s="656"/>
      <c r="CY33" s="657"/>
      <c r="CZ33" s="670">
        <v>35.5</v>
      </c>
      <c r="DA33" s="695"/>
      <c r="DB33" s="695"/>
      <c r="DC33" s="696"/>
      <c r="DD33" s="655">
        <v>4298992</v>
      </c>
      <c r="DE33" s="656"/>
      <c r="DF33" s="656"/>
      <c r="DG33" s="656"/>
      <c r="DH33" s="656"/>
      <c r="DI33" s="656"/>
      <c r="DJ33" s="656"/>
      <c r="DK33" s="657"/>
      <c r="DL33" s="655">
        <v>3936760</v>
      </c>
      <c r="DM33" s="656"/>
      <c r="DN33" s="656"/>
      <c r="DO33" s="656"/>
      <c r="DP33" s="656"/>
      <c r="DQ33" s="656"/>
      <c r="DR33" s="656"/>
      <c r="DS33" s="656"/>
      <c r="DT33" s="656"/>
      <c r="DU33" s="656"/>
      <c r="DV33" s="657"/>
      <c r="DW33" s="670">
        <v>55.8</v>
      </c>
      <c r="DX33" s="695"/>
      <c r="DY33" s="695"/>
      <c r="DZ33" s="695"/>
      <c r="EA33" s="695"/>
      <c r="EB33" s="695"/>
      <c r="EC33" s="697"/>
    </row>
    <row r="34" spans="2:133" ht="11.25" customHeight="1" x14ac:dyDescent="0.15">
      <c r="B34" s="664" t="s">
        <v>321</v>
      </c>
      <c r="C34" s="665"/>
      <c r="D34" s="665"/>
      <c r="E34" s="665"/>
      <c r="F34" s="665"/>
      <c r="G34" s="665"/>
      <c r="H34" s="665"/>
      <c r="I34" s="665"/>
      <c r="J34" s="665"/>
      <c r="K34" s="665"/>
      <c r="L34" s="665"/>
      <c r="M34" s="665"/>
      <c r="N34" s="665"/>
      <c r="O34" s="665"/>
      <c r="P34" s="665"/>
      <c r="Q34" s="666"/>
      <c r="R34" s="667">
        <v>176140</v>
      </c>
      <c r="S34" s="668"/>
      <c r="T34" s="668"/>
      <c r="U34" s="668"/>
      <c r="V34" s="668"/>
      <c r="W34" s="668"/>
      <c r="X34" s="668"/>
      <c r="Y34" s="669"/>
      <c r="Z34" s="723">
        <v>1.2</v>
      </c>
      <c r="AA34" s="723"/>
      <c r="AB34" s="723"/>
      <c r="AC34" s="723"/>
      <c r="AD34" s="724">
        <v>963</v>
      </c>
      <c r="AE34" s="724"/>
      <c r="AF34" s="724"/>
      <c r="AG34" s="724"/>
      <c r="AH34" s="724"/>
      <c r="AI34" s="724"/>
      <c r="AJ34" s="724"/>
      <c r="AK34" s="724"/>
      <c r="AL34" s="670">
        <v>0</v>
      </c>
      <c r="AM34" s="671"/>
      <c r="AN34" s="671"/>
      <c r="AO34" s="725"/>
      <c r="AP34" s="228"/>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7">
        <v>1616908</v>
      </c>
      <c r="CS34" s="668"/>
      <c r="CT34" s="668"/>
      <c r="CU34" s="668"/>
      <c r="CV34" s="668"/>
      <c r="CW34" s="668"/>
      <c r="CX34" s="668"/>
      <c r="CY34" s="669"/>
      <c r="CZ34" s="670">
        <v>11.4</v>
      </c>
      <c r="DA34" s="695"/>
      <c r="DB34" s="695"/>
      <c r="DC34" s="696"/>
      <c r="DD34" s="655">
        <v>1378212</v>
      </c>
      <c r="DE34" s="668"/>
      <c r="DF34" s="668"/>
      <c r="DG34" s="668"/>
      <c r="DH34" s="668"/>
      <c r="DI34" s="668"/>
      <c r="DJ34" s="668"/>
      <c r="DK34" s="669"/>
      <c r="DL34" s="655">
        <v>1233273</v>
      </c>
      <c r="DM34" s="668"/>
      <c r="DN34" s="668"/>
      <c r="DO34" s="668"/>
      <c r="DP34" s="668"/>
      <c r="DQ34" s="668"/>
      <c r="DR34" s="668"/>
      <c r="DS34" s="668"/>
      <c r="DT34" s="668"/>
      <c r="DU34" s="668"/>
      <c r="DV34" s="669"/>
      <c r="DW34" s="670">
        <v>17.5</v>
      </c>
      <c r="DX34" s="695"/>
      <c r="DY34" s="695"/>
      <c r="DZ34" s="695"/>
      <c r="EA34" s="695"/>
      <c r="EB34" s="695"/>
      <c r="EC34" s="697"/>
    </row>
    <row r="35" spans="2:133" ht="11.25" customHeight="1" x14ac:dyDescent="0.15">
      <c r="B35" s="664" t="s">
        <v>325</v>
      </c>
      <c r="C35" s="665"/>
      <c r="D35" s="665"/>
      <c r="E35" s="665"/>
      <c r="F35" s="665"/>
      <c r="G35" s="665"/>
      <c r="H35" s="665"/>
      <c r="I35" s="665"/>
      <c r="J35" s="665"/>
      <c r="K35" s="665"/>
      <c r="L35" s="665"/>
      <c r="M35" s="665"/>
      <c r="N35" s="665"/>
      <c r="O35" s="665"/>
      <c r="P35" s="665"/>
      <c r="Q35" s="666"/>
      <c r="R35" s="667">
        <v>2616700</v>
      </c>
      <c r="S35" s="668"/>
      <c r="T35" s="668"/>
      <c r="U35" s="668"/>
      <c r="V35" s="668"/>
      <c r="W35" s="668"/>
      <c r="X35" s="668"/>
      <c r="Y35" s="669"/>
      <c r="Z35" s="723">
        <v>18.100000000000001</v>
      </c>
      <c r="AA35" s="723"/>
      <c r="AB35" s="723"/>
      <c r="AC35" s="723"/>
      <c r="AD35" s="724" t="s">
        <v>240</v>
      </c>
      <c r="AE35" s="724"/>
      <c r="AF35" s="724"/>
      <c r="AG35" s="724"/>
      <c r="AH35" s="724"/>
      <c r="AI35" s="724"/>
      <c r="AJ35" s="724"/>
      <c r="AK35" s="724"/>
      <c r="AL35" s="670" t="s">
        <v>180</v>
      </c>
      <c r="AM35" s="671"/>
      <c r="AN35" s="671"/>
      <c r="AO35" s="725"/>
      <c r="AP35" s="228"/>
      <c r="AQ35" s="729" t="s">
        <v>326</v>
      </c>
      <c r="AR35" s="730"/>
      <c r="AS35" s="730"/>
      <c r="AT35" s="730"/>
      <c r="AU35" s="730"/>
      <c r="AV35" s="730"/>
      <c r="AW35" s="730"/>
      <c r="AX35" s="730"/>
      <c r="AY35" s="731"/>
      <c r="AZ35" s="726">
        <v>1666212</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-54927</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7">
        <v>276933</v>
      </c>
      <c r="CS35" s="656"/>
      <c r="CT35" s="656"/>
      <c r="CU35" s="656"/>
      <c r="CV35" s="656"/>
      <c r="CW35" s="656"/>
      <c r="CX35" s="656"/>
      <c r="CY35" s="657"/>
      <c r="CZ35" s="670">
        <v>1.9</v>
      </c>
      <c r="DA35" s="695"/>
      <c r="DB35" s="695"/>
      <c r="DC35" s="696"/>
      <c r="DD35" s="655">
        <v>236478</v>
      </c>
      <c r="DE35" s="656"/>
      <c r="DF35" s="656"/>
      <c r="DG35" s="656"/>
      <c r="DH35" s="656"/>
      <c r="DI35" s="656"/>
      <c r="DJ35" s="656"/>
      <c r="DK35" s="657"/>
      <c r="DL35" s="655">
        <v>236478</v>
      </c>
      <c r="DM35" s="656"/>
      <c r="DN35" s="656"/>
      <c r="DO35" s="656"/>
      <c r="DP35" s="656"/>
      <c r="DQ35" s="656"/>
      <c r="DR35" s="656"/>
      <c r="DS35" s="656"/>
      <c r="DT35" s="656"/>
      <c r="DU35" s="656"/>
      <c r="DV35" s="657"/>
      <c r="DW35" s="670">
        <v>3.4</v>
      </c>
      <c r="DX35" s="695"/>
      <c r="DY35" s="695"/>
      <c r="DZ35" s="695"/>
      <c r="EA35" s="695"/>
      <c r="EB35" s="695"/>
      <c r="EC35" s="697"/>
    </row>
    <row r="36" spans="2:133" ht="11.25" customHeight="1" x14ac:dyDescent="0.15">
      <c r="B36" s="664" t="s">
        <v>329</v>
      </c>
      <c r="C36" s="665"/>
      <c r="D36" s="665"/>
      <c r="E36" s="665"/>
      <c r="F36" s="665"/>
      <c r="G36" s="665"/>
      <c r="H36" s="665"/>
      <c r="I36" s="665"/>
      <c r="J36" s="665"/>
      <c r="K36" s="665"/>
      <c r="L36" s="665"/>
      <c r="M36" s="665"/>
      <c r="N36" s="665"/>
      <c r="O36" s="665"/>
      <c r="P36" s="665"/>
      <c r="Q36" s="666"/>
      <c r="R36" s="667" t="s">
        <v>180</v>
      </c>
      <c r="S36" s="668"/>
      <c r="T36" s="668"/>
      <c r="U36" s="668"/>
      <c r="V36" s="668"/>
      <c r="W36" s="668"/>
      <c r="X36" s="668"/>
      <c r="Y36" s="669"/>
      <c r="Z36" s="723" t="s">
        <v>240</v>
      </c>
      <c r="AA36" s="723"/>
      <c r="AB36" s="723"/>
      <c r="AC36" s="723"/>
      <c r="AD36" s="724" t="s">
        <v>180</v>
      </c>
      <c r="AE36" s="724"/>
      <c r="AF36" s="724"/>
      <c r="AG36" s="724"/>
      <c r="AH36" s="724"/>
      <c r="AI36" s="724"/>
      <c r="AJ36" s="724"/>
      <c r="AK36" s="724"/>
      <c r="AL36" s="670" t="s">
        <v>180</v>
      </c>
      <c r="AM36" s="671"/>
      <c r="AN36" s="671"/>
      <c r="AO36" s="725"/>
      <c r="AQ36" s="698" t="s">
        <v>330</v>
      </c>
      <c r="AR36" s="699"/>
      <c r="AS36" s="699"/>
      <c r="AT36" s="699"/>
      <c r="AU36" s="699"/>
      <c r="AV36" s="699"/>
      <c r="AW36" s="699"/>
      <c r="AX36" s="699"/>
      <c r="AY36" s="700"/>
      <c r="AZ36" s="667">
        <v>417000</v>
      </c>
      <c r="BA36" s="668"/>
      <c r="BB36" s="668"/>
      <c r="BC36" s="668"/>
      <c r="BD36" s="656"/>
      <c r="BE36" s="656"/>
      <c r="BF36" s="701"/>
      <c r="BG36" s="705" t="s">
        <v>331</v>
      </c>
      <c r="BH36" s="702"/>
      <c r="BI36" s="702"/>
      <c r="BJ36" s="702"/>
      <c r="BK36" s="702"/>
      <c r="BL36" s="702"/>
      <c r="BM36" s="702"/>
      <c r="BN36" s="702"/>
      <c r="BO36" s="702"/>
      <c r="BP36" s="702"/>
      <c r="BQ36" s="702"/>
      <c r="BR36" s="702"/>
      <c r="BS36" s="702"/>
      <c r="BT36" s="702"/>
      <c r="BU36" s="703"/>
      <c r="BV36" s="667">
        <v>-54927</v>
      </c>
      <c r="BW36" s="668"/>
      <c r="BX36" s="668"/>
      <c r="BY36" s="668"/>
      <c r="BZ36" s="668"/>
      <c r="CA36" s="668"/>
      <c r="CB36" s="704"/>
      <c r="CD36" s="705" t="s">
        <v>332</v>
      </c>
      <c r="CE36" s="702"/>
      <c r="CF36" s="702"/>
      <c r="CG36" s="702"/>
      <c r="CH36" s="702"/>
      <c r="CI36" s="702"/>
      <c r="CJ36" s="702"/>
      <c r="CK36" s="702"/>
      <c r="CL36" s="702"/>
      <c r="CM36" s="702"/>
      <c r="CN36" s="702"/>
      <c r="CO36" s="702"/>
      <c r="CP36" s="702"/>
      <c r="CQ36" s="703"/>
      <c r="CR36" s="667">
        <v>1326566</v>
      </c>
      <c r="CS36" s="668"/>
      <c r="CT36" s="668"/>
      <c r="CU36" s="668"/>
      <c r="CV36" s="668"/>
      <c r="CW36" s="668"/>
      <c r="CX36" s="668"/>
      <c r="CY36" s="669"/>
      <c r="CZ36" s="670">
        <v>9.3000000000000007</v>
      </c>
      <c r="DA36" s="695"/>
      <c r="DB36" s="695"/>
      <c r="DC36" s="696"/>
      <c r="DD36" s="655">
        <v>1213133</v>
      </c>
      <c r="DE36" s="668"/>
      <c r="DF36" s="668"/>
      <c r="DG36" s="668"/>
      <c r="DH36" s="668"/>
      <c r="DI36" s="668"/>
      <c r="DJ36" s="668"/>
      <c r="DK36" s="669"/>
      <c r="DL36" s="655">
        <v>1091876</v>
      </c>
      <c r="DM36" s="668"/>
      <c r="DN36" s="668"/>
      <c r="DO36" s="668"/>
      <c r="DP36" s="668"/>
      <c r="DQ36" s="668"/>
      <c r="DR36" s="668"/>
      <c r="DS36" s="668"/>
      <c r="DT36" s="668"/>
      <c r="DU36" s="668"/>
      <c r="DV36" s="669"/>
      <c r="DW36" s="670">
        <v>15.5</v>
      </c>
      <c r="DX36" s="695"/>
      <c r="DY36" s="695"/>
      <c r="DZ36" s="695"/>
      <c r="EA36" s="695"/>
      <c r="EB36" s="695"/>
      <c r="EC36" s="697"/>
    </row>
    <row r="37" spans="2:133" ht="11.25" customHeight="1" x14ac:dyDescent="0.15">
      <c r="B37" s="664" t="s">
        <v>333</v>
      </c>
      <c r="C37" s="665"/>
      <c r="D37" s="665"/>
      <c r="E37" s="665"/>
      <c r="F37" s="665"/>
      <c r="G37" s="665"/>
      <c r="H37" s="665"/>
      <c r="I37" s="665"/>
      <c r="J37" s="665"/>
      <c r="K37" s="665"/>
      <c r="L37" s="665"/>
      <c r="M37" s="665"/>
      <c r="N37" s="665"/>
      <c r="O37" s="665"/>
      <c r="P37" s="665"/>
      <c r="Q37" s="666"/>
      <c r="R37" s="667">
        <v>361200</v>
      </c>
      <c r="S37" s="668"/>
      <c r="T37" s="668"/>
      <c r="U37" s="668"/>
      <c r="V37" s="668"/>
      <c r="W37" s="668"/>
      <c r="X37" s="668"/>
      <c r="Y37" s="669"/>
      <c r="Z37" s="723">
        <v>2.5</v>
      </c>
      <c r="AA37" s="723"/>
      <c r="AB37" s="723"/>
      <c r="AC37" s="723"/>
      <c r="AD37" s="724" t="s">
        <v>180</v>
      </c>
      <c r="AE37" s="724"/>
      <c r="AF37" s="724"/>
      <c r="AG37" s="724"/>
      <c r="AH37" s="724"/>
      <c r="AI37" s="724"/>
      <c r="AJ37" s="724"/>
      <c r="AK37" s="724"/>
      <c r="AL37" s="670" t="s">
        <v>180</v>
      </c>
      <c r="AM37" s="671"/>
      <c r="AN37" s="671"/>
      <c r="AO37" s="725"/>
      <c r="AQ37" s="698" t="s">
        <v>334</v>
      </c>
      <c r="AR37" s="699"/>
      <c r="AS37" s="699"/>
      <c r="AT37" s="699"/>
      <c r="AU37" s="699"/>
      <c r="AV37" s="699"/>
      <c r="AW37" s="699"/>
      <c r="AX37" s="699"/>
      <c r="AY37" s="700"/>
      <c r="AZ37" s="667">
        <v>19490</v>
      </c>
      <c r="BA37" s="668"/>
      <c r="BB37" s="668"/>
      <c r="BC37" s="668"/>
      <c r="BD37" s="656"/>
      <c r="BE37" s="656"/>
      <c r="BF37" s="701"/>
      <c r="BG37" s="705" t="s">
        <v>335</v>
      </c>
      <c r="BH37" s="702"/>
      <c r="BI37" s="702"/>
      <c r="BJ37" s="702"/>
      <c r="BK37" s="702"/>
      <c r="BL37" s="702"/>
      <c r="BM37" s="702"/>
      <c r="BN37" s="702"/>
      <c r="BO37" s="702"/>
      <c r="BP37" s="702"/>
      <c r="BQ37" s="702"/>
      <c r="BR37" s="702"/>
      <c r="BS37" s="702"/>
      <c r="BT37" s="702"/>
      <c r="BU37" s="703"/>
      <c r="BV37" s="667">
        <v>4059</v>
      </c>
      <c r="BW37" s="668"/>
      <c r="BX37" s="668"/>
      <c r="BY37" s="668"/>
      <c r="BZ37" s="668"/>
      <c r="CA37" s="668"/>
      <c r="CB37" s="704"/>
      <c r="CD37" s="705" t="s">
        <v>336</v>
      </c>
      <c r="CE37" s="702"/>
      <c r="CF37" s="702"/>
      <c r="CG37" s="702"/>
      <c r="CH37" s="702"/>
      <c r="CI37" s="702"/>
      <c r="CJ37" s="702"/>
      <c r="CK37" s="702"/>
      <c r="CL37" s="702"/>
      <c r="CM37" s="702"/>
      <c r="CN37" s="702"/>
      <c r="CO37" s="702"/>
      <c r="CP37" s="702"/>
      <c r="CQ37" s="703"/>
      <c r="CR37" s="667">
        <v>962831</v>
      </c>
      <c r="CS37" s="656"/>
      <c r="CT37" s="656"/>
      <c r="CU37" s="656"/>
      <c r="CV37" s="656"/>
      <c r="CW37" s="656"/>
      <c r="CX37" s="656"/>
      <c r="CY37" s="657"/>
      <c r="CZ37" s="670">
        <v>6.8</v>
      </c>
      <c r="DA37" s="695"/>
      <c r="DB37" s="695"/>
      <c r="DC37" s="696"/>
      <c r="DD37" s="655">
        <v>962831</v>
      </c>
      <c r="DE37" s="656"/>
      <c r="DF37" s="656"/>
      <c r="DG37" s="656"/>
      <c r="DH37" s="656"/>
      <c r="DI37" s="656"/>
      <c r="DJ37" s="656"/>
      <c r="DK37" s="657"/>
      <c r="DL37" s="655">
        <v>937927</v>
      </c>
      <c r="DM37" s="656"/>
      <c r="DN37" s="656"/>
      <c r="DO37" s="656"/>
      <c r="DP37" s="656"/>
      <c r="DQ37" s="656"/>
      <c r="DR37" s="656"/>
      <c r="DS37" s="656"/>
      <c r="DT37" s="656"/>
      <c r="DU37" s="656"/>
      <c r="DV37" s="657"/>
      <c r="DW37" s="670">
        <v>13.3</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14417615</v>
      </c>
      <c r="S38" s="713"/>
      <c r="T38" s="713"/>
      <c r="U38" s="713"/>
      <c r="V38" s="713"/>
      <c r="W38" s="713"/>
      <c r="X38" s="713"/>
      <c r="Y38" s="718"/>
      <c r="Z38" s="719">
        <v>100</v>
      </c>
      <c r="AA38" s="719"/>
      <c r="AB38" s="719"/>
      <c r="AC38" s="719"/>
      <c r="AD38" s="720">
        <v>6696998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7" t="s">
        <v>240</v>
      </c>
      <c r="BA38" s="668"/>
      <c r="BB38" s="668"/>
      <c r="BC38" s="668"/>
      <c r="BD38" s="656"/>
      <c r="BE38" s="656"/>
      <c r="BF38" s="701"/>
      <c r="BG38" s="705" t="s">
        <v>339</v>
      </c>
      <c r="BH38" s="702"/>
      <c r="BI38" s="702"/>
      <c r="BJ38" s="702"/>
      <c r="BK38" s="702"/>
      <c r="BL38" s="702"/>
      <c r="BM38" s="702"/>
      <c r="BN38" s="702"/>
      <c r="BO38" s="702"/>
      <c r="BP38" s="702"/>
      <c r="BQ38" s="702"/>
      <c r="BR38" s="702"/>
      <c r="BS38" s="702"/>
      <c r="BT38" s="702"/>
      <c r="BU38" s="703"/>
      <c r="BV38" s="667">
        <v>6427</v>
      </c>
      <c r="BW38" s="668"/>
      <c r="BX38" s="668"/>
      <c r="BY38" s="668"/>
      <c r="BZ38" s="668"/>
      <c r="CA38" s="668"/>
      <c r="CB38" s="704"/>
      <c r="CD38" s="705" t="s">
        <v>340</v>
      </c>
      <c r="CE38" s="702"/>
      <c r="CF38" s="702"/>
      <c r="CG38" s="702"/>
      <c r="CH38" s="702"/>
      <c r="CI38" s="702"/>
      <c r="CJ38" s="702"/>
      <c r="CK38" s="702"/>
      <c r="CL38" s="702"/>
      <c r="CM38" s="702"/>
      <c r="CN38" s="702"/>
      <c r="CO38" s="702"/>
      <c r="CP38" s="702"/>
      <c r="CQ38" s="703"/>
      <c r="CR38" s="667">
        <v>1646722</v>
      </c>
      <c r="CS38" s="668"/>
      <c r="CT38" s="668"/>
      <c r="CU38" s="668"/>
      <c r="CV38" s="668"/>
      <c r="CW38" s="668"/>
      <c r="CX38" s="668"/>
      <c r="CY38" s="669"/>
      <c r="CZ38" s="670">
        <v>11.6</v>
      </c>
      <c r="DA38" s="695"/>
      <c r="DB38" s="695"/>
      <c r="DC38" s="696"/>
      <c r="DD38" s="655">
        <v>1375935</v>
      </c>
      <c r="DE38" s="668"/>
      <c r="DF38" s="668"/>
      <c r="DG38" s="668"/>
      <c r="DH38" s="668"/>
      <c r="DI38" s="668"/>
      <c r="DJ38" s="668"/>
      <c r="DK38" s="669"/>
      <c r="DL38" s="655">
        <v>1375133</v>
      </c>
      <c r="DM38" s="668"/>
      <c r="DN38" s="668"/>
      <c r="DO38" s="668"/>
      <c r="DP38" s="668"/>
      <c r="DQ38" s="668"/>
      <c r="DR38" s="668"/>
      <c r="DS38" s="668"/>
      <c r="DT38" s="668"/>
      <c r="DU38" s="668"/>
      <c r="DV38" s="669"/>
      <c r="DW38" s="670">
        <v>19.5</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7" t="s">
        <v>180</v>
      </c>
      <c r="BA39" s="668"/>
      <c r="BB39" s="668"/>
      <c r="BC39" s="668"/>
      <c r="BD39" s="656"/>
      <c r="BE39" s="656"/>
      <c r="BF39" s="701"/>
      <c r="BG39" s="706" t="s">
        <v>342</v>
      </c>
      <c r="BH39" s="707"/>
      <c r="BI39" s="707"/>
      <c r="BJ39" s="707"/>
      <c r="BK39" s="707"/>
      <c r="BL39" s="229"/>
      <c r="BM39" s="702" t="s">
        <v>343</v>
      </c>
      <c r="BN39" s="702"/>
      <c r="BO39" s="702"/>
      <c r="BP39" s="702"/>
      <c r="BQ39" s="702"/>
      <c r="BR39" s="702"/>
      <c r="BS39" s="702"/>
      <c r="BT39" s="702"/>
      <c r="BU39" s="703"/>
      <c r="BV39" s="667">
        <v>99</v>
      </c>
      <c r="BW39" s="668"/>
      <c r="BX39" s="668"/>
      <c r="BY39" s="668"/>
      <c r="BZ39" s="668"/>
      <c r="CA39" s="668"/>
      <c r="CB39" s="704"/>
      <c r="CD39" s="705" t="s">
        <v>344</v>
      </c>
      <c r="CE39" s="702"/>
      <c r="CF39" s="702"/>
      <c r="CG39" s="702"/>
      <c r="CH39" s="702"/>
      <c r="CI39" s="702"/>
      <c r="CJ39" s="702"/>
      <c r="CK39" s="702"/>
      <c r="CL39" s="702"/>
      <c r="CM39" s="702"/>
      <c r="CN39" s="702"/>
      <c r="CO39" s="702"/>
      <c r="CP39" s="702"/>
      <c r="CQ39" s="703"/>
      <c r="CR39" s="667">
        <v>98750</v>
      </c>
      <c r="CS39" s="656"/>
      <c r="CT39" s="656"/>
      <c r="CU39" s="656"/>
      <c r="CV39" s="656"/>
      <c r="CW39" s="656"/>
      <c r="CX39" s="656"/>
      <c r="CY39" s="657"/>
      <c r="CZ39" s="670">
        <v>0.7</v>
      </c>
      <c r="DA39" s="695"/>
      <c r="DB39" s="695"/>
      <c r="DC39" s="696"/>
      <c r="DD39" s="655">
        <v>95234</v>
      </c>
      <c r="DE39" s="656"/>
      <c r="DF39" s="656"/>
      <c r="DG39" s="656"/>
      <c r="DH39" s="656"/>
      <c r="DI39" s="656"/>
      <c r="DJ39" s="656"/>
      <c r="DK39" s="657"/>
      <c r="DL39" s="655" t="s">
        <v>240</v>
      </c>
      <c r="DM39" s="656"/>
      <c r="DN39" s="656"/>
      <c r="DO39" s="656"/>
      <c r="DP39" s="656"/>
      <c r="DQ39" s="656"/>
      <c r="DR39" s="656"/>
      <c r="DS39" s="656"/>
      <c r="DT39" s="656"/>
      <c r="DU39" s="656"/>
      <c r="DV39" s="657"/>
      <c r="DW39" s="670" t="s">
        <v>180</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7">
        <v>339448</v>
      </c>
      <c r="BA40" s="668"/>
      <c r="BB40" s="668"/>
      <c r="BC40" s="668"/>
      <c r="BD40" s="656"/>
      <c r="BE40" s="656"/>
      <c r="BF40" s="701"/>
      <c r="BG40" s="706"/>
      <c r="BH40" s="707"/>
      <c r="BI40" s="707"/>
      <c r="BJ40" s="707"/>
      <c r="BK40" s="707"/>
      <c r="BL40" s="229"/>
      <c r="BM40" s="702" t="s">
        <v>346</v>
      </c>
      <c r="BN40" s="702"/>
      <c r="BO40" s="702"/>
      <c r="BP40" s="702"/>
      <c r="BQ40" s="702"/>
      <c r="BR40" s="702"/>
      <c r="BS40" s="702"/>
      <c r="BT40" s="702"/>
      <c r="BU40" s="703"/>
      <c r="BV40" s="667" t="s">
        <v>240</v>
      </c>
      <c r="BW40" s="668"/>
      <c r="BX40" s="668"/>
      <c r="BY40" s="668"/>
      <c r="BZ40" s="668"/>
      <c r="CA40" s="668"/>
      <c r="CB40" s="704"/>
      <c r="CD40" s="705" t="s">
        <v>347</v>
      </c>
      <c r="CE40" s="702"/>
      <c r="CF40" s="702"/>
      <c r="CG40" s="702"/>
      <c r="CH40" s="702"/>
      <c r="CI40" s="702"/>
      <c r="CJ40" s="702"/>
      <c r="CK40" s="702"/>
      <c r="CL40" s="702"/>
      <c r="CM40" s="702"/>
      <c r="CN40" s="702"/>
      <c r="CO40" s="702"/>
      <c r="CP40" s="702"/>
      <c r="CQ40" s="703"/>
      <c r="CR40" s="667">
        <v>76000</v>
      </c>
      <c r="CS40" s="668"/>
      <c r="CT40" s="668"/>
      <c r="CU40" s="668"/>
      <c r="CV40" s="668"/>
      <c r="CW40" s="668"/>
      <c r="CX40" s="668"/>
      <c r="CY40" s="669"/>
      <c r="CZ40" s="670">
        <v>0.5</v>
      </c>
      <c r="DA40" s="695"/>
      <c r="DB40" s="695"/>
      <c r="DC40" s="696"/>
      <c r="DD40" s="655" t="s">
        <v>180</v>
      </c>
      <c r="DE40" s="668"/>
      <c r="DF40" s="668"/>
      <c r="DG40" s="668"/>
      <c r="DH40" s="668"/>
      <c r="DI40" s="668"/>
      <c r="DJ40" s="668"/>
      <c r="DK40" s="669"/>
      <c r="DL40" s="655" t="s">
        <v>180</v>
      </c>
      <c r="DM40" s="668"/>
      <c r="DN40" s="668"/>
      <c r="DO40" s="668"/>
      <c r="DP40" s="668"/>
      <c r="DQ40" s="668"/>
      <c r="DR40" s="668"/>
      <c r="DS40" s="668"/>
      <c r="DT40" s="668"/>
      <c r="DU40" s="668"/>
      <c r="DV40" s="669"/>
      <c r="DW40" s="670" t="s">
        <v>240</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890274</v>
      </c>
      <c r="BA41" s="713"/>
      <c r="BB41" s="713"/>
      <c r="BC41" s="713"/>
      <c r="BD41" s="677"/>
      <c r="BE41" s="677"/>
      <c r="BF41" s="714"/>
      <c r="BG41" s="708"/>
      <c r="BH41" s="709"/>
      <c r="BI41" s="709"/>
      <c r="BJ41" s="709"/>
      <c r="BK41" s="709"/>
      <c r="BL41" s="230"/>
      <c r="BM41" s="715" t="s">
        <v>349</v>
      </c>
      <c r="BN41" s="715"/>
      <c r="BO41" s="715"/>
      <c r="BP41" s="715"/>
      <c r="BQ41" s="715"/>
      <c r="BR41" s="715"/>
      <c r="BS41" s="715"/>
      <c r="BT41" s="715"/>
      <c r="BU41" s="716"/>
      <c r="BV41" s="676">
        <v>374</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7" t="s">
        <v>180</v>
      </c>
      <c r="CS41" s="656"/>
      <c r="CT41" s="656"/>
      <c r="CU41" s="656"/>
      <c r="CV41" s="656"/>
      <c r="CW41" s="656"/>
      <c r="CX41" s="656"/>
      <c r="CY41" s="657"/>
      <c r="CZ41" s="670" t="s">
        <v>180</v>
      </c>
      <c r="DA41" s="695"/>
      <c r="DB41" s="695"/>
      <c r="DC41" s="696"/>
      <c r="DD41" s="655" t="s">
        <v>240</v>
      </c>
      <c r="DE41" s="656"/>
      <c r="DF41" s="656"/>
      <c r="DG41" s="656"/>
      <c r="DH41" s="656"/>
      <c r="DI41" s="656"/>
      <c r="DJ41" s="656"/>
      <c r="DK41" s="657"/>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15">
      <c r="B42" s="223" t="s">
        <v>351</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64" t="s">
        <v>352</v>
      </c>
      <c r="CE42" s="665"/>
      <c r="CF42" s="665"/>
      <c r="CG42" s="665"/>
      <c r="CH42" s="665"/>
      <c r="CI42" s="665"/>
      <c r="CJ42" s="665"/>
      <c r="CK42" s="665"/>
      <c r="CL42" s="665"/>
      <c r="CM42" s="665"/>
      <c r="CN42" s="665"/>
      <c r="CO42" s="665"/>
      <c r="CP42" s="665"/>
      <c r="CQ42" s="666"/>
      <c r="CR42" s="667">
        <v>4190419</v>
      </c>
      <c r="CS42" s="668"/>
      <c r="CT42" s="668"/>
      <c r="CU42" s="668"/>
      <c r="CV42" s="668"/>
      <c r="CW42" s="668"/>
      <c r="CX42" s="668"/>
      <c r="CY42" s="669"/>
      <c r="CZ42" s="670">
        <v>29.5</v>
      </c>
      <c r="DA42" s="671"/>
      <c r="DB42" s="671"/>
      <c r="DC42" s="672"/>
      <c r="DD42" s="655">
        <v>181986</v>
      </c>
      <c r="DE42" s="668"/>
      <c r="DF42" s="668"/>
      <c r="DG42" s="668"/>
      <c r="DH42" s="668"/>
      <c r="DI42" s="668"/>
      <c r="DJ42" s="668"/>
      <c r="DK42" s="669"/>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15">
      <c r="B43" s="233" t="s">
        <v>353</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64" t="s">
        <v>354</v>
      </c>
      <c r="CE43" s="665"/>
      <c r="CF43" s="665"/>
      <c r="CG43" s="665"/>
      <c r="CH43" s="665"/>
      <c r="CI43" s="665"/>
      <c r="CJ43" s="665"/>
      <c r="CK43" s="665"/>
      <c r="CL43" s="665"/>
      <c r="CM43" s="665"/>
      <c r="CN43" s="665"/>
      <c r="CO43" s="665"/>
      <c r="CP43" s="665"/>
      <c r="CQ43" s="666"/>
      <c r="CR43" s="667" t="s">
        <v>180</v>
      </c>
      <c r="CS43" s="656"/>
      <c r="CT43" s="656"/>
      <c r="CU43" s="656"/>
      <c r="CV43" s="656"/>
      <c r="CW43" s="656"/>
      <c r="CX43" s="656"/>
      <c r="CY43" s="657"/>
      <c r="CZ43" s="670" t="s">
        <v>137</v>
      </c>
      <c r="DA43" s="695"/>
      <c r="DB43" s="695"/>
      <c r="DC43" s="696"/>
      <c r="DD43" s="655" t="s">
        <v>180</v>
      </c>
      <c r="DE43" s="656"/>
      <c r="DF43" s="656"/>
      <c r="DG43" s="656"/>
      <c r="DH43" s="656"/>
      <c r="DI43" s="656"/>
      <c r="DJ43" s="656"/>
      <c r="DK43" s="657"/>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15">
      <c r="B44" s="234" t="s">
        <v>355</v>
      </c>
      <c r="CD44" s="689" t="s">
        <v>307</v>
      </c>
      <c r="CE44" s="690"/>
      <c r="CF44" s="664" t="s">
        <v>356</v>
      </c>
      <c r="CG44" s="665"/>
      <c r="CH44" s="665"/>
      <c r="CI44" s="665"/>
      <c r="CJ44" s="665"/>
      <c r="CK44" s="665"/>
      <c r="CL44" s="665"/>
      <c r="CM44" s="665"/>
      <c r="CN44" s="665"/>
      <c r="CO44" s="665"/>
      <c r="CP44" s="665"/>
      <c r="CQ44" s="666"/>
      <c r="CR44" s="667">
        <v>4190227</v>
      </c>
      <c r="CS44" s="668"/>
      <c r="CT44" s="668"/>
      <c r="CU44" s="668"/>
      <c r="CV44" s="668"/>
      <c r="CW44" s="668"/>
      <c r="CX44" s="668"/>
      <c r="CY44" s="669"/>
      <c r="CZ44" s="670">
        <v>29.5</v>
      </c>
      <c r="DA44" s="671"/>
      <c r="DB44" s="671"/>
      <c r="DC44" s="672"/>
      <c r="DD44" s="655">
        <v>181794</v>
      </c>
      <c r="DE44" s="668"/>
      <c r="DF44" s="668"/>
      <c r="DG44" s="668"/>
      <c r="DH44" s="668"/>
      <c r="DI44" s="668"/>
      <c r="DJ44" s="668"/>
      <c r="DK44" s="669"/>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15">
      <c r="CD45" s="691"/>
      <c r="CE45" s="692"/>
      <c r="CF45" s="664" t="s">
        <v>357</v>
      </c>
      <c r="CG45" s="665"/>
      <c r="CH45" s="665"/>
      <c r="CI45" s="665"/>
      <c r="CJ45" s="665"/>
      <c r="CK45" s="665"/>
      <c r="CL45" s="665"/>
      <c r="CM45" s="665"/>
      <c r="CN45" s="665"/>
      <c r="CO45" s="665"/>
      <c r="CP45" s="665"/>
      <c r="CQ45" s="666"/>
      <c r="CR45" s="667">
        <v>3316439</v>
      </c>
      <c r="CS45" s="656"/>
      <c r="CT45" s="656"/>
      <c r="CU45" s="656"/>
      <c r="CV45" s="656"/>
      <c r="CW45" s="656"/>
      <c r="CX45" s="656"/>
      <c r="CY45" s="657"/>
      <c r="CZ45" s="670">
        <v>23.3</v>
      </c>
      <c r="DA45" s="695"/>
      <c r="DB45" s="695"/>
      <c r="DC45" s="696"/>
      <c r="DD45" s="655">
        <v>49746</v>
      </c>
      <c r="DE45" s="656"/>
      <c r="DF45" s="656"/>
      <c r="DG45" s="656"/>
      <c r="DH45" s="656"/>
      <c r="DI45" s="656"/>
      <c r="DJ45" s="656"/>
      <c r="DK45" s="657"/>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15">
      <c r="CD46" s="691"/>
      <c r="CE46" s="692"/>
      <c r="CF46" s="664" t="s">
        <v>358</v>
      </c>
      <c r="CG46" s="665"/>
      <c r="CH46" s="665"/>
      <c r="CI46" s="665"/>
      <c r="CJ46" s="665"/>
      <c r="CK46" s="665"/>
      <c r="CL46" s="665"/>
      <c r="CM46" s="665"/>
      <c r="CN46" s="665"/>
      <c r="CO46" s="665"/>
      <c r="CP46" s="665"/>
      <c r="CQ46" s="666"/>
      <c r="CR46" s="667">
        <v>843887</v>
      </c>
      <c r="CS46" s="668"/>
      <c r="CT46" s="668"/>
      <c r="CU46" s="668"/>
      <c r="CV46" s="668"/>
      <c r="CW46" s="668"/>
      <c r="CX46" s="668"/>
      <c r="CY46" s="669"/>
      <c r="CZ46" s="670">
        <v>5.9</v>
      </c>
      <c r="DA46" s="671"/>
      <c r="DB46" s="671"/>
      <c r="DC46" s="672"/>
      <c r="DD46" s="655">
        <v>128847</v>
      </c>
      <c r="DE46" s="668"/>
      <c r="DF46" s="668"/>
      <c r="DG46" s="668"/>
      <c r="DH46" s="668"/>
      <c r="DI46" s="668"/>
      <c r="DJ46" s="668"/>
      <c r="DK46" s="669"/>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15">
      <c r="CD47" s="691"/>
      <c r="CE47" s="692"/>
      <c r="CF47" s="664" t="s">
        <v>359</v>
      </c>
      <c r="CG47" s="665"/>
      <c r="CH47" s="665"/>
      <c r="CI47" s="665"/>
      <c r="CJ47" s="665"/>
      <c r="CK47" s="665"/>
      <c r="CL47" s="665"/>
      <c r="CM47" s="665"/>
      <c r="CN47" s="665"/>
      <c r="CO47" s="665"/>
      <c r="CP47" s="665"/>
      <c r="CQ47" s="666"/>
      <c r="CR47" s="667">
        <v>192</v>
      </c>
      <c r="CS47" s="656"/>
      <c r="CT47" s="656"/>
      <c r="CU47" s="656"/>
      <c r="CV47" s="656"/>
      <c r="CW47" s="656"/>
      <c r="CX47" s="656"/>
      <c r="CY47" s="657"/>
      <c r="CZ47" s="670">
        <v>0</v>
      </c>
      <c r="DA47" s="695"/>
      <c r="DB47" s="695"/>
      <c r="DC47" s="696"/>
      <c r="DD47" s="655">
        <v>192</v>
      </c>
      <c r="DE47" s="656"/>
      <c r="DF47" s="656"/>
      <c r="DG47" s="656"/>
      <c r="DH47" s="656"/>
      <c r="DI47" s="656"/>
      <c r="DJ47" s="656"/>
      <c r="DK47" s="657"/>
      <c r="DL47" s="658"/>
      <c r="DM47" s="659"/>
      <c r="DN47" s="659"/>
      <c r="DO47" s="659"/>
      <c r="DP47" s="659"/>
      <c r="DQ47" s="659"/>
      <c r="DR47" s="659"/>
      <c r="DS47" s="659"/>
      <c r="DT47" s="659"/>
      <c r="DU47" s="659"/>
      <c r="DV47" s="660"/>
      <c r="DW47" s="661"/>
      <c r="DX47" s="662"/>
      <c r="DY47" s="662"/>
      <c r="DZ47" s="662"/>
      <c r="EA47" s="662"/>
      <c r="EB47" s="662"/>
      <c r="EC47" s="663"/>
    </row>
    <row r="48" spans="2:133" x14ac:dyDescent="0.15">
      <c r="CD48" s="693"/>
      <c r="CE48" s="694"/>
      <c r="CF48" s="664" t="s">
        <v>360</v>
      </c>
      <c r="CG48" s="665"/>
      <c r="CH48" s="665"/>
      <c r="CI48" s="665"/>
      <c r="CJ48" s="665"/>
      <c r="CK48" s="665"/>
      <c r="CL48" s="665"/>
      <c r="CM48" s="665"/>
      <c r="CN48" s="665"/>
      <c r="CO48" s="665"/>
      <c r="CP48" s="665"/>
      <c r="CQ48" s="666"/>
      <c r="CR48" s="667" t="s">
        <v>137</v>
      </c>
      <c r="CS48" s="668"/>
      <c r="CT48" s="668"/>
      <c r="CU48" s="668"/>
      <c r="CV48" s="668"/>
      <c r="CW48" s="668"/>
      <c r="CX48" s="668"/>
      <c r="CY48" s="669"/>
      <c r="CZ48" s="670" t="s">
        <v>240</v>
      </c>
      <c r="DA48" s="671"/>
      <c r="DB48" s="671"/>
      <c r="DC48" s="672"/>
      <c r="DD48" s="655" t="s">
        <v>180</v>
      </c>
      <c r="DE48" s="668"/>
      <c r="DF48" s="668"/>
      <c r="DG48" s="668"/>
      <c r="DH48" s="668"/>
      <c r="DI48" s="668"/>
      <c r="DJ48" s="668"/>
      <c r="DK48" s="669"/>
      <c r="DL48" s="658"/>
      <c r="DM48" s="659"/>
      <c r="DN48" s="659"/>
      <c r="DO48" s="659"/>
      <c r="DP48" s="659"/>
      <c r="DQ48" s="659"/>
      <c r="DR48" s="659"/>
      <c r="DS48" s="659"/>
      <c r="DT48" s="659"/>
      <c r="DU48" s="659"/>
      <c r="DV48" s="660"/>
      <c r="DW48" s="661"/>
      <c r="DX48" s="662"/>
      <c r="DY48" s="662"/>
      <c r="DZ48" s="662"/>
      <c r="EA48" s="662"/>
      <c r="EB48" s="662"/>
      <c r="EC48" s="663"/>
    </row>
    <row r="49" spans="82:133" ht="11.25" customHeight="1" x14ac:dyDescent="0.15">
      <c r="CD49" s="673" t="s">
        <v>361</v>
      </c>
      <c r="CE49" s="674"/>
      <c r="CF49" s="674"/>
      <c r="CG49" s="674"/>
      <c r="CH49" s="674"/>
      <c r="CI49" s="674"/>
      <c r="CJ49" s="674"/>
      <c r="CK49" s="674"/>
      <c r="CL49" s="674"/>
      <c r="CM49" s="674"/>
      <c r="CN49" s="674"/>
      <c r="CO49" s="674"/>
      <c r="CP49" s="674"/>
      <c r="CQ49" s="675"/>
      <c r="CR49" s="676">
        <v>14204171</v>
      </c>
      <c r="CS49" s="677"/>
      <c r="CT49" s="677"/>
      <c r="CU49" s="677"/>
      <c r="CV49" s="677"/>
      <c r="CW49" s="677"/>
      <c r="CX49" s="677"/>
      <c r="CY49" s="678"/>
      <c r="CZ49" s="679">
        <v>100</v>
      </c>
      <c r="DA49" s="680"/>
      <c r="DB49" s="680"/>
      <c r="DC49" s="681"/>
      <c r="DD49" s="682">
        <v>7637568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JAEN4U5dUlHQvoEj+nGgtMXoPh8kXCNrHCIbJGNlfmshWbTcGeuT4Y1r9RHWRh9hOWJZEYSFmv6teLPOd4Z2oA==" saltValue="WejU6KaOfj9zsXtzz3uT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3" customWidth="1"/>
    <col min="131" max="131" width="1.625" style="283" customWidth="1"/>
    <col min="132" max="16384" width="9" style="283" hidden="1"/>
  </cols>
  <sheetData>
    <row r="1" spans="1:131" s="241" customFormat="1" ht="11.25" customHeight="1" thickBot="1" x14ac:dyDescent="0.2">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
      <c r="A2" s="242" t="s">
        <v>362</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1202" t="s">
        <v>363</v>
      </c>
      <c r="DK2" s="1203"/>
      <c r="DL2" s="1203"/>
      <c r="DM2" s="1203"/>
      <c r="DN2" s="1203"/>
      <c r="DO2" s="1204"/>
      <c r="DP2" s="243"/>
      <c r="DQ2" s="1202" t="s">
        <v>364</v>
      </c>
      <c r="DR2" s="1203"/>
      <c r="DS2" s="1203"/>
      <c r="DT2" s="1203"/>
      <c r="DU2" s="1203"/>
      <c r="DV2" s="1203"/>
      <c r="DW2" s="1203"/>
      <c r="DX2" s="1203"/>
      <c r="DY2" s="1203"/>
      <c r="DZ2" s="1204"/>
      <c r="EA2" s="244"/>
    </row>
    <row r="3" spans="1:131" s="241" customFormat="1" ht="11.25"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
      <c r="A4" s="1151" t="s">
        <v>365</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46"/>
      <c r="BA4" s="246"/>
      <c r="BB4" s="246"/>
      <c r="BC4" s="246"/>
      <c r="BD4" s="246"/>
      <c r="BE4" s="247"/>
      <c r="BF4" s="247"/>
      <c r="BG4" s="247"/>
      <c r="BH4" s="247"/>
      <c r="BI4" s="247"/>
      <c r="BJ4" s="247"/>
      <c r="BK4" s="247"/>
      <c r="BL4" s="247"/>
      <c r="BM4" s="247"/>
      <c r="BN4" s="247"/>
      <c r="BO4" s="247"/>
      <c r="BP4" s="247"/>
      <c r="BQ4" s="246" t="s">
        <v>366</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15">
      <c r="A5" s="1082" t="s">
        <v>367</v>
      </c>
      <c r="B5" s="1083"/>
      <c r="C5" s="1083"/>
      <c r="D5" s="1083"/>
      <c r="E5" s="1083"/>
      <c r="F5" s="1083"/>
      <c r="G5" s="1083"/>
      <c r="H5" s="1083"/>
      <c r="I5" s="1083"/>
      <c r="J5" s="1083"/>
      <c r="K5" s="1083"/>
      <c r="L5" s="1083"/>
      <c r="M5" s="1083"/>
      <c r="N5" s="1083"/>
      <c r="O5" s="1083"/>
      <c r="P5" s="1084"/>
      <c r="Q5" s="1088" t="s">
        <v>368</v>
      </c>
      <c r="R5" s="1089"/>
      <c r="S5" s="1089"/>
      <c r="T5" s="1089"/>
      <c r="U5" s="1090"/>
      <c r="V5" s="1088" t="s">
        <v>369</v>
      </c>
      <c r="W5" s="1089"/>
      <c r="X5" s="1089"/>
      <c r="Y5" s="1089"/>
      <c r="Z5" s="1090"/>
      <c r="AA5" s="1088" t="s">
        <v>370</v>
      </c>
      <c r="AB5" s="1089"/>
      <c r="AC5" s="1089"/>
      <c r="AD5" s="1089"/>
      <c r="AE5" s="1089"/>
      <c r="AF5" s="1205" t="s">
        <v>371</v>
      </c>
      <c r="AG5" s="1089"/>
      <c r="AH5" s="1089"/>
      <c r="AI5" s="1089"/>
      <c r="AJ5" s="1104"/>
      <c r="AK5" s="1089" t="s">
        <v>372</v>
      </c>
      <c r="AL5" s="1089"/>
      <c r="AM5" s="1089"/>
      <c r="AN5" s="1089"/>
      <c r="AO5" s="1090"/>
      <c r="AP5" s="1088" t="s">
        <v>373</v>
      </c>
      <c r="AQ5" s="1089"/>
      <c r="AR5" s="1089"/>
      <c r="AS5" s="1089"/>
      <c r="AT5" s="1090"/>
      <c r="AU5" s="1088" t="s">
        <v>374</v>
      </c>
      <c r="AV5" s="1089"/>
      <c r="AW5" s="1089"/>
      <c r="AX5" s="1089"/>
      <c r="AY5" s="1104"/>
      <c r="AZ5" s="250"/>
      <c r="BA5" s="250"/>
      <c r="BB5" s="250"/>
      <c r="BC5" s="250"/>
      <c r="BD5" s="250"/>
      <c r="BE5" s="251"/>
      <c r="BF5" s="251"/>
      <c r="BG5" s="251"/>
      <c r="BH5" s="251"/>
      <c r="BI5" s="251"/>
      <c r="BJ5" s="251"/>
      <c r="BK5" s="251"/>
      <c r="BL5" s="251"/>
      <c r="BM5" s="251"/>
      <c r="BN5" s="251"/>
      <c r="BO5" s="251"/>
      <c r="BP5" s="251"/>
      <c r="BQ5" s="1082" t="s">
        <v>375</v>
      </c>
      <c r="BR5" s="1083"/>
      <c r="BS5" s="1083"/>
      <c r="BT5" s="1083"/>
      <c r="BU5" s="1083"/>
      <c r="BV5" s="1083"/>
      <c r="BW5" s="1083"/>
      <c r="BX5" s="1083"/>
      <c r="BY5" s="1083"/>
      <c r="BZ5" s="1083"/>
      <c r="CA5" s="1083"/>
      <c r="CB5" s="1083"/>
      <c r="CC5" s="1083"/>
      <c r="CD5" s="1083"/>
      <c r="CE5" s="1083"/>
      <c r="CF5" s="1083"/>
      <c r="CG5" s="1084"/>
      <c r="CH5" s="1088" t="s">
        <v>376</v>
      </c>
      <c r="CI5" s="1089"/>
      <c r="CJ5" s="1089"/>
      <c r="CK5" s="1089"/>
      <c r="CL5" s="1090"/>
      <c r="CM5" s="1088" t="s">
        <v>377</v>
      </c>
      <c r="CN5" s="1089"/>
      <c r="CO5" s="1089"/>
      <c r="CP5" s="1089"/>
      <c r="CQ5" s="1090"/>
      <c r="CR5" s="1088" t="s">
        <v>378</v>
      </c>
      <c r="CS5" s="1089"/>
      <c r="CT5" s="1089"/>
      <c r="CU5" s="1089"/>
      <c r="CV5" s="1090"/>
      <c r="CW5" s="1088" t="s">
        <v>379</v>
      </c>
      <c r="CX5" s="1089"/>
      <c r="CY5" s="1089"/>
      <c r="CZ5" s="1089"/>
      <c r="DA5" s="1090"/>
      <c r="DB5" s="1088" t="s">
        <v>380</v>
      </c>
      <c r="DC5" s="1089"/>
      <c r="DD5" s="1089"/>
      <c r="DE5" s="1089"/>
      <c r="DF5" s="1090"/>
      <c r="DG5" s="1188" t="s">
        <v>381</v>
      </c>
      <c r="DH5" s="1189"/>
      <c r="DI5" s="1189"/>
      <c r="DJ5" s="1189"/>
      <c r="DK5" s="1190"/>
      <c r="DL5" s="1188" t="s">
        <v>382</v>
      </c>
      <c r="DM5" s="1189"/>
      <c r="DN5" s="1189"/>
      <c r="DO5" s="1189"/>
      <c r="DP5" s="1190"/>
      <c r="DQ5" s="1088" t="s">
        <v>383</v>
      </c>
      <c r="DR5" s="1089"/>
      <c r="DS5" s="1089"/>
      <c r="DT5" s="1089"/>
      <c r="DU5" s="1090"/>
      <c r="DV5" s="1088" t="s">
        <v>374</v>
      </c>
      <c r="DW5" s="1089"/>
      <c r="DX5" s="1089"/>
      <c r="DY5" s="1089"/>
      <c r="DZ5" s="1104"/>
      <c r="EA5" s="248"/>
    </row>
    <row r="6" spans="1:131" s="249" customFormat="1" ht="26.25" customHeight="1" thickBot="1" x14ac:dyDescent="0.2">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206"/>
      <c r="AG6" s="1092"/>
      <c r="AH6" s="1092"/>
      <c r="AI6" s="1092"/>
      <c r="AJ6" s="1105"/>
      <c r="AK6" s="1092"/>
      <c r="AL6" s="1092"/>
      <c r="AM6" s="1092"/>
      <c r="AN6" s="1092"/>
      <c r="AO6" s="1093"/>
      <c r="AP6" s="1091"/>
      <c r="AQ6" s="1092"/>
      <c r="AR6" s="1092"/>
      <c r="AS6" s="1092"/>
      <c r="AT6" s="1093"/>
      <c r="AU6" s="1091"/>
      <c r="AV6" s="1092"/>
      <c r="AW6" s="1092"/>
      <c r="AX6" s="1092"/>
      <c r="AY6" s="1105"/>
      <c r="AZ6" s="246"/>
      <c r="BA6" s="246"/>
      <c r="BB6" s="246"/>
      <c r="BC6" s="246"/>
      <c r="BD6" s="246"/>
      <c r="BE6" s="247"/>
      <c r="BF6" s="247"/>
      <c r="BG6" s="247"/>
      <c r="BH6" s="247"/>
      <c r="BI6" s="247"/>
      <c r="BJ6" s="247"/>
      <c r="BK6" s="247"/>
      <c r="BL6" s="247"/>
      <c r="BM6" s="247"/>
      <c r="BN6" s="247"/>
      <c r="BO6" s="247"/>
      <c r="BP6" s="247"/>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191"/>
      <c r="DH6" s="1192"/>
      <c r="DI6" s="1192"/>
      <c r="DJ6" s="1192"/>
      <c r="DK6" s="1193"/>
      <c r="DL6" s="1191"/>
      <c r="DM6" s="1192"/>
      <c r="DN6" s="1192"/>
      <c r="DO6" s="1192"/>
      <c r="DP6" s="1193"/>
      <c r="DQ6" s="1091"/>
      <c r="DR6" s="1092"/>
      <c r="DS6" s="1092"/>
      <c r="DT6" s="1092"/>
      <c r="DU6" s="1093"/>
      <c r="DV6" s="1091"/>
      <c r="DW6" s="1092"/>
      <c r="DX6" s="1092"/>
      <c r="DY6" s="1092"/>
      <c r="DZ6" s="1105"/>
      <c r="EA6" s="248"/>
    </row>
    <row r="7" spans="1:131" s="249" customFormat="1" ht="26.25" customHeight="1" thickTop="1" x14ac:dyDescent="0.15">
      <c r="A7" s="252">
        <v>1</v>
      </c>
      <c r="B7" s="1138" t="s">
        <v>384</v>
      </c>
      <c r="C7" s="1139"/>
      <c r="D7" s="1139"/>
      <c r="E7" s="1139"/>
      <c r="F7" s="1139"/>
      <c r="G7" s="1139"/>
      <c r="H7" s="1139"/>
      <c r="I7" s="1139"/>
      <c r="J7" s="1139"/>
      <c r="K7" s="1139"/>
      <c r="L7" s="1139"/>
      <c r="M7" s="1139"/>
      <c r="N7" s="1139"/>
      <c r="O7" s="1139"/>
      <c r="P7" s="1140"/>
      <c r="Q7" s="1194">
        <v>14418</v>
      </c>
      <c r="R7" s="1195"/>
      <c r="S7" s="1195"/>
      <c r="T7" s="1195"/>
      <c r="U7" s="1196"/>
      <c r="V7" s="1197">
        <v>14204</v>
      </c>
      <c r="W7" s="1195"/>
      <c r="X7" s="1195"/>
      <c r="Y7" s="1195"/>
      <c r="Z7" s="1196"/>
      <c r="AA7" s="1197">
        <v>214</v>
      </c>
      <c r="AB7" s="1195"/>
      <c r="AC7" s="1195"/>
      <c r="AD7" s="1195"/>
      <c r="AE7" s="1198"/>
      <c r="AF7" s="1199">
        <v>146</v>
      </c>
      <c r="AG7" s="1200"/>
      <c r="AH7" s="1200"/>
      <c r="AI7" s="1200"/>
      <c r="AJ7" s="1201"/>
      <c r="AK7" s="1181" t="s">
        <v>587</v>
      </c>
      <c r="AL7" s="1182"/>
      <c r="AM7" s="1182"/>
      <c r="AN7" s="1182"/>
      <c r="AO7" s="1182"/>
      <c r="AP7" s="1182">
        <v>13860</v>
      </c>
      <c r="AQ7" s="1182"/>
      <c r="AR7" s="1182"/>
      <c r="AS7" s="1182"/>
      <c r="AT7" s="1182"/>
      <c r="AU7" s="1183"/>
      <c r="AV7" s="1183"/>
      <c r="AW7" s="1183"/>
      <c r="AX7" s="1183"/>
      <c r="AY7" s="1184"/>
      <c r="AZ7" s="246"/>
      <c r="BA7" s="246"/>
      <c r="BB7" s="246"/>
      <c r="BC7" s="246"/>
      <c r="BD7" s="246"/>
      <c r="BE7" s="247"/>
      <c r="BF7" s="247"/>
      <c r="BG7" s="247"/>
      <c r="BH7" s="247"/>
      <c r="BI7" s="247"/>
      <c r="BJ7" s="247"/>
      <c r="BK7" s="247"/>
      <c r="BL7" s="247"/>
      <c r="BM7" s="247"/>
      <c r="BN7" s="247"/>
      <c r="BO7" s="247"/>
      <c r="BP7" s="247"/>
      <c r="BQ7" s="253">
        <v>1</v>
      </c>
      <c r="BR7" s="254"/>
      <c r="BS7" s="1185" t="s">
        <v>580</v>
      </c>
      <c r="BT7" s="1186"/>
      <c r="BU7" s="1186"/>
      <c r="BV7" s="1186"/>
      <c r="BW7" s="1186"/>
      <c r="BX7" s="1186"/>
      <c r="BY7" s="1186"/>
      <c r="BZ7" s="1186"/>
      <c r="CA7" s="1186"/>
      <c r="CB7" s="1186"/>
      <c r="CC7" s="1186"/>
      <c r="CD7" s="1186"/>
      <c r="CE7" s="1186"/>
      <c r="CF7" s="1186"/>
      <c r="CG7" s="1187"/>
      <c r="CH7" s="1178">
        <v>0</v>
      </c>
      <c r="CI7" s="1179"/>
      <c r="CJ7" s="1179"/>
      <c r="CK7" s="1179"/>
      <c r="CL7" s="1180"/>
      <c r="CM7" s="1178">
        <v>370</v>
      </c>
      <c r="CN7" s="1179"/>
      <c r="CO7" s="1179"/>
      <c r="CP7" s="1179"/>
      <c r="CQ7" s="1180"/>
      <c r="CR7" s="1178">
        <v>311</v>
      </c>
      <c r="CS7" s="1179"/>
      <c r="CT7" s="1179"/>
      <c r="CU7" s="1179"/>
      <c r="CV7" s="1180"/>
      <c r="CW7" s="1178" t="s">
        <v>587</v>
      </c>
      <c r="CX7" s="1179"/>
      <c r="CY7" s="1179"/>
      <c r="CZ7" s="1179"/>
      <c r="DA7" s="1180"/>
      <c r="DB7" s="1178" t="s">
        <v>587</v>
      </c>
      <c r="DC7" s="1179"/>
      <c r="DD7" s="1179"/>
      <c r="DE7" s="1179"/>
      <c r="DF7" s="1180"/>
      <c r="DG7" s="1178" t="s">
        <v>587</v>
      </c>
      <c r="DH7" s="1179"/>
      <c r="DI7" s="1179"/>
      <c r="DJ7" s="1179"/>
      <c r="DK7" s="1180"/>
      <c r="DL7" s="1178" t="s">
        <v>588</v>
      </c>
      <c r="DM7" s="1179"/>
      <c r="DN7" s="1179"/>
      <c r="DO7" s="1179"/>
      <c r="DP7" s="1180"/>
      <c r="DQ7" s="1178" t="s">
        <v>587</v>
      </c>
      <c r="DR7" s="1179"/>
      <c r="DS7" s="1179"/>
      <c r="DT7" s="1179"/>
      <c r="DU7" s="1180"/>
      <c r="DV7" s="1207"/>
      <c r="DW7" s="1208"/>
      <c r="DX7" s="1208"/>
      <c r="DY7" s="1208"/>
      <c r="DZ7" s="1209"/>
      <c r="EA7" s="248"/>
    </row>
    <row r="8" spans="1:131" s="249" customFormat="1" ht="26.25" customHeight="1" x14ac:dyDescent="0.15">
      <c r="A8" s="255">
        <v>2</v>
      </c>
      <c r="B8" s="1117"/>
      <c r="C8" s="1118"/>
      <c r="D8" s="1118"/>
      <c r="E8" s="1118"/>
      <c r="F8" s="1118"/>
      <c r="G8" s="1118"/>
      <c r="H8" s="1118"/>
      <c r="I8" s="1118"/>
      <c r="J8" s="1118"/>
      <c r="K8" s="1118"/>
      <c r="L8" s="1118"/>
      <c r="M8" s="1118"/>
      <c r="N8" s="1118"/>
      <c r="O8" s="1118"/>
      <c r="P8" s="1119"/>
      <c r="Q8" s="1176"/>
      <c r="R8" s="1124"/>
      <c r="S8" s="1124"/>
      <c r="T8" s="1124"/>
      <c r="U8" s="1177"/>
      <c r="V8" s="1131"/>
      <c r="W8" s="1124"/>
      <c r="X8" s="1124"/>
      <c r="Y8" s="1124"/>
      <c r="Z8" s="1177"/>
      <c r="AA8" s="1131"/>
      <c r="AB8" s="1124"/>
      <c r="AC8" s="1124"/>
      <c r="AD8" s="1124"/>
      <c r="AE8" s="1125"/>
      <c r="AF8" s="1123"/>
      <c r="AG8" s="1124"/>
      <c r="AH8" s="1124"/>
      <c r="AI8" s="1124"/>
      <c r="AJ8" s="1125"/>
      <c r="AK8" s="1174"/>
      <c r="AL8" s="1175"/>
      <c r="AM8" s="1175"/>
      <c r="AN8" s="1175"/>
      <c r="AO8" s="1175"/>
      <c r="AP8" s="1175"/>
      <c r="AQ8" s="1175"/>
      <c r="AR8" s="1175"/>
      <c r="AS8" s="1175"/>
      <c r="AT8" s="1175"/>
      <c r="AU8" s="1172"/>
      <c r="AV8" s="1172"/>
      <c r="AW8" s="1172"/>
      <c r="AX8" s="1172"/>
      <c r="AY8" s="1173"/>
      <c r="AZ8" s="246"/>
      <c r="BA8" s="246"/>
      <c r="BB8" s="246"/>
      <c r="BC8" s="246"/>
      <c r="BD8" s="246"/>
      <c r="BE8" s="247"/>
      <c r="BF8" s="247"/>
      <c r="BG8" s="247"/>
      <c r="BH8" s="247"/>
      <c r="BI8" s="247"/>
      <c r="BJ8" s="247"/>
      <c r="BK8" s="247"/>
      <c r="BL8" s="247"/>
      <c r="BM8" s="247"/>
      <c r="BN8" s="247"/>
      <c r="BO8" s="247"/>
      <c r="BP8" s="247"/>
      <c r="BQ8" s="256">
        <v>2</v>
      </c>
      <c r="BR8" s="257"/>
      <c r="BS8" s="1101"/>
      <c r="BT8" s="1102"/>
      <c r="BU8" s="1102"/>
      <c r="BV8" s="1102"/>
      <c r="BW8" s="1102"/>
      <c r="BX8" s="1102"/>
      <c r="BY8" s="1102"/>
      <c r="BZ8" s="1102"/>
      <c r="CA8" s="1102"/>
      <c r="CB8" s="1102"/>
      <c r="CC8" s="1102"/>
      <c r="CD8" s="1102"/>
      <c r="CE8" s="1102"/>
      <c r="CF8" s="1102"/>
      <c r="CG8" s="1103"/>
      <c r="CH8" s="1076"/>
      <c r="CI8" s="1077"/>
      <c r="CJ8" s="1077"/>
      <c r="CK8" s="1077"/>
      <c r="CL8" s="1078"/>
      <c r="CM8" s="1076"/>
      <c r="CN8" s="1077"/>
      <c r="CO8" s="1077"/>
      <c r="CP8" s="1077"/>
      <c r="CQ8" s="1078"/>
      <c r="CR8" s="1076"/>
      <c r="CS8" s="1077"/>
      <c r="CT8" s="1077"/>
      <c r="CU8" s="1077"/>
      <c r="CV8" s="1078"/>
      <c r="CW8" s="1076"/>
      <c r="CX8" s="1077"/>
      <c r="CY8" s="1077"/>
      <c r="CZ8" s="1077"/>
      <c r="DA8" s="1078"/>
      <c r="DB8" s="1076"/>
      <c r="DC8" s="1077"/>
      <c r="DD8" s="1077"/>
      <c r="DE8" s="1077"/>
      <c r="DF8" s="1078"/>
      <c r="DG8" s="1076"/>
      <c r="DH8" s="1077"/>
      <c r="DI8" s="1077"/>
      <c r="DJ8" s="1077"/>
      <c r="DK8" s="1078"/>
      <c r="DL8" s="1076"/>
      <c r="DM8" s="1077"/>
      <c r="DN8" s="1077"/>
      <c r="DO8" s="1077"/>
      <c r="DP8" s="1078"/>
      <c r="DQ8" s="1076"/>
      <c r="DR8" s="1077"/>
      <c r="DS8" s="1077"/>
      <c r="DT8" s="1077"/>
      <c r="DU8" s="1078"/>
      <c r="DV8" s="1079"/>
      <c r="DW8" s="1080"/>
      <c r="DX8" s="1080"/>
      <c r="DY8" s="1080"/>
      <c r="DZ8" s="1081"/>
      <c r="EA8" s="248"/>
    </row>
    <row r="9" spans="1:131" s="249" customFormat="1" ht="26.25" customHeight="1" x14ac:dyDescent="0.15">
      <c r="A9" s="255">
        <v>3</v>
      </c>
      <c r="B9" s="1117"/>
      <c r="C9" s="1118"/>
      <c r="D9" s="1118"/>
      <c r="E9" s="1118"/>
      <c r="F9" s="1118"/>
      <c r="G9" s="1118"/>
      <c r="H9" s="1118"/>
      <c r="I9" s="1118"/>
      <c r="J9" s="1118"/>
      <c r="K9" s="1118"/>
      <c r="L9" s="1118"/>
      <c r="M9" s="1118"/>
      <c r="N9" s="1118"/>
      <c r="O9" s="1118"/>
      <c r="P9" s="1119"/>
      <c r="Q9" s="1176"/>
      <c r="R9" s="1124"/>
      <c r="S9" s="1124"/>
      <c r="T9" s="1124"/>
      <c r="U9" s="1177"/>
      <c r="V9" s="1131"/>
      <c r="W9" s="1124"/>
      <c r="X9" s="1124"/>
      <c r="Y9" s="1124"/>
      <c r="Z9" s="1177"/>
      <c r="AA9" s="1131"/>
      <c r="AB9" s="1124"/>
      <c r="AC9" s="1124"/>
      <c r="AD9" s="1124"/>
      <c r="AE9" s="1125"/>
      <c r="AF9" s="1123"/>
      <c r="AG9" s="1124"/>
      <c r="AH9" s="1124"/>
      <c r="AI9" s="1124"/>
      <c r="AJ9" s="1125"/>
      <c r="AK9" s="1174"/>
      <c r="AL9" s="1175"/>
      <c r="AM9" s="1175"/>
      <c r="AN9" s="1175"/>
      <c r="AO9" s="1175"/>
      <c r="AP9" s="1175"/>
      <c r="AQ9" s="1175"/>
      <c r="AR9" s="1175"/>
      <c r="AS9" s="1175"/>
      <c r="AT9" s="1175"/>
      <c r="AU9" s="1172"/>
      <c r="AV9" s="1172"/>
      <c r="AW9" s="1172"/>
      <c r="AX9" s="1172"/>
      <c r="AY9" s="1173"/>
      <c r="AZ9" s="246"/>
      <c r="BA9" s="246"/>
      <c r="BB9" s="246"/>
      <c r="BC9" s="246"/>
      <c r="BD9" s="246"/>
      <c r="BE9" s="247"/>
      <c r="BF9" s="247"/>
      <c r="BG9" s="247"/>
      <c r="BH9" s="247"/>
      <c r="BI9" s="247"/>
      <c r="BJ9" s="247"/>
      <c r="BK9" s="247"/>
      <c r="BL9" s="247"/>
      <c r="BM9" s="247"/>
      <c r="BN9" s="247"/>
      <c r="BO9" s="247"/>
      <c r="BP9" s="247"/>
      <c r="BQ9" s="256">
        <v>3</v>
      </c>
      <c r="BR9" s="257"/>
      <c r="BS9" s="1101"/>
      <c r="BT9" s="1102"/>
      <c r="BU9" s="1102"/>
      <c r="BV9" s="1102"/>
      <c r="BW9" s="1102"/>
      <c r="BX9" s="1102"/>
      <c r="BY9" s="1102"/>
      <c r="BZ9" s="1102"/>
      <c r="CA9" s="1102"/>
      <c r="CB9" s="1102"/>
      <c r="CC9" s="1102"/>
      <c r="CD9" s="1102"/>
      <c r="CE9" s="1102"/>
      <c r="CF9" s="1102"/>
      <c r="CG9" s="1103"/>
      <c r="CH9" s="1076"/>
      <c r="CI9" s="1077"/>
      <c r="CJ9" s="1077"/>
      <c r="CK9" s="1077"/>
      <c r="CL9" s="1078"/>
      <c r="CM9" s="1076"/>
      <c r="CN9" s="1077"/>
      <c r="CO9" s="1077"/>
      <c r="CP9" s="1077"/>
      <c r="CQ9" s="1078"/>
      <c r="CR9" s="1076"/>
      <c r="CS9" s="1077"/>
      <c r="CT9" s="1077"/>
      <c r="CU9" s="1077"/>
      <c r="CV9" s="1078"/>
      <c r="CW9" s="1076"/>
      <c r="CX9" s="1077"/>
      <c r="CY9" s="1077"/>
      <c r="CZ9" s="1077"/>
      <c r="DA9" s="1078"/>
      <c r="DB9" s="1076"/>
      <c r="DC9" s="1077"/>
      <c r="DD9" s="1077"/>
      <c r="DE9" s="1077"/>
      <c r="DF9" s="1078"/>
      <c r="DG9" s="1076"/>
      <c r="DH9" s="1077"/>
      <c r="DI9" s="1077"/>
      <c r="DJ9" s="1077"/>
      <c r="DK9" s="1078"/>
      <c r="DL9" s="1076"/>
      <c r="DM9" s="1077"/>
      <c r="DN9" s="1077"/>
      <c r="DO9" s="1077"/>
      <c r="DP9" s="1078"/>
      <c r="DQ9" s="1076"/>
      <c r="DR9" s="1077"/>
      <c r="DS9" s="1077"/>
      <c r="DT9" s="1077"/>
      <c r="DU9" s="1078"/>
      <c r="DV9" s="1079"/>
      <c r="DW9" s="1080"/>
      <c r="DX9" s="1080"/>
      <c r="DY9" s="1080"/>
      <c r="DZ9" s="1081"/>
      <c r="EA9" s="248"/>
    </row>
    <row r="10" spans="1:131" s="249" customFormat="1" ht="26.25" customHeight="1" x14ac:dyDescent="0.15">
      <c r="A10" s="255">
        <v>4</v>
      </c>
      <c r="B10" s="1117"/>
      <c r="C10" s="1118"/>
      <c r="D10" s="1118"/>
      <c r="E10" s="1118"/>
      <c r="F10" s="1118"/>
      <c r="G10" s="1118"/>
      <c r="H10" s="1118"/>
      <c r="I10" s="1118"/>
      <c r="J10" s="1118"/>
      <c r="K10" s="1118"/>
      <c r="L10" s="1118"/>
      <c r="M10" s="1118"/>
      <c r="N10" s="1118"/>
      <c r="O10" s="1118"/>
      <c r="P10" s="1119"/>
      <c r="Q10" s="1176"/>
      <c r="R10" s="1124"/>
      <c r="S10" s="1124"/>
      <c r="T10" s="1124"/>
      <c r="U10" s="1177"/>
      <c r="V10" s="1131"/>
      <c r="W10" s="1124"/>
      <c r="X10" s="1124"/>
      <c r="Y10" s="1124"/>
      <c r="Z10" s="1177"/>
      <c r="AA10" s="1131"/>
      <c r="AB10" s="1124"/>
      <c r="AC10" s="1124"/>
      <c r="AD10" s="1124"/>
      <c r="AE10" s="1125"/>
      <c r="AF10" s="1123"/>
      <c r="AG10" s="1124"/>
      <c r="AH10" s="1124"/>
      <c r="AI10" s="1124"/>
      <c r="AJ10" s="1125"/>
      <c r="AK10" s="1174"/>
      <c r="AL10" s="1175"/>
      <c r="AM10" s="1175"/>
      <c r="AN10" s="1175"/>
      <c r="AO10" s="1175"/>
      <c r="AP10" s="1175"/>
      <c r="AQ10" s="1175"/>
      <c r="AR10" s="1175"/>
      <c r="AS10" s="1175"/>
      <c r="AT10" s="1175"/>
      <c r="AU10" s="1172"/>
      <c r="AV10" s="1172"/>
      <c r="AW10" s="1172"/>
      <c r="AX10" s="1172"/>
      <c r="AY10" s="1173"/>
      <c r="AZ10" s="246"/>
      <c r="BA10" s="246"/>
      <c r="BB10" s="246"/>
      <c r="BC10" s="246"/>
      <c r="BD10" s="246"/>
      <c r="BE10" s="247"/>
      <c r="BF10" s="247"/>
      <c r="BG10" s="247"/>
      <c r="BH10" s="247"/>
      <c r="BI10" s="247"/>
      <c r="BJ10" s="247"/>
      <c r="BK10" s="247"/>
      <c r="BL10" s="247"/>
      <c r="BM10" s="247"/>
      <c r="BN10" s="247"/>
      <c r="BO10" s="247"/>
      <c r="BP10" s="247"/>
      <c r="BQ10" s="256">
        <v>4</v>
      </c>
      <c r="BR10" s="257"/>
      <c r="BS10" s="1101"/>
      <c r="BT10" s="1102"/>
      <c r="BU10" s="1102"/>
      <c r="BV10" s="1102"/>
      <c r="BW10" s="1102"/>
      <c r="BX10" s="1102"/>
      <c r="BY10" s="1102"/>
      <c r="BZ10" s="1102"/>
      <c r="CA10" s="1102"/>
      <c r="CB10" s="1102"/>
      <c r="CC10" s="1102"/>
      <c r="CD10" s="1102"/>
      <c r="CE10" s="1102"/>
      <c r="CF10" s="1102"/>
      <c r="CG10" s="1103"/>
      <c r="CH10" s="1076"/>
      <c r="CI10" s="1077"/>
      <c r="CJ10" s="1077"/>
      <c r="CK10" s="1077"/>
      <c r="CL10" s="1078"/>
      <c r="CM10" s="1076"/>
      <c r="CN10" s="1077"/>
      <c r="CO10" s="1077"/>
      <c r="CP10" s="1077"/>
      <c r="CQ10" s="1078"/>
      <c r="CR10" s="1076"/>
      <c r="CS10" s="1077"/>
      <c r="CT10" s="1077"/>
      <c r="CU10" s="1077"/>
      <c r="CV10" s="1078"/>
      <c r="CW10" s="1076"/>
      <c r="CX10" s="1077"/>
      <c r="CY10" s="1077"/>
      <c r="CZ10" s="1077"/>
      <c r="DA10" s="1078"/>
      <c r="DB10" s="1076"/>
      <c r="DC10" s="1077"/>
      <c r="DD10" s="1077"/>
      <c r="DE10" s="1077"/>
      <c r="DF10" s="1078"/>
      <c r="DG10" s="1076"/>
      <c r="DH10" s="1077"/>
      <c r="DI10" s="1077"/>
      <c r="DJ10" s="1077"/>
      <c r="DK10" s="1078"/>
      <c r="DL10" s="1076"/>
      <c r="DM10" s="1077"/>
      <c r="DN10" s="1077"/>
      <c r="DO10" s="1077"/>
      <c r="DP10" s="1078"/>
      <c r="DQ10" s="1076"/>
      <c r="DR10" s="1077"/>
      <c r="DS10" s="1077"/>
      <c r="DT10" s="1077"/>
      <c r="DU10" s="1078"/>
      <c r="DV10" s="1079"/>
      <c r="DW10" s="1080"/>
      <c r="DX10" s="1080"/>
      <c r="DY10" s="1080"/>
      <c r="DZ10" s="1081"/>
      <c r="EA10" s="248"/>
    </row>
    <row r="11" spans="1:131" s="249" customFormat="1" ht="26.25" customHeight="1" x14ac:dyDescent="0.15">
      <c r="A11" s="255">
        <v>5</v>
      </c>
      <c r="B11" s="1117"/>
      <c r="C11" s="1118"/>
      <c r="D11" s="1118"/>
      <c r="E11" s="1118"/>
      <c r="F11" s="1118"/>
      <c r="G11" s="1118"/>
      <c r="H11" s="1118"/>
      <c r="I11" s="1118"/>
      <c r="J11" s="1118"/>
      <c r="K11" s="1118"/>
      <c r="L11" s="1118"/>
      <c r="M11" s="1118"/>
      <c r="N11" s="1118"/>
      <c r="O11" s="1118"/>
      <c r="P11" s="1119"/>
      <c r="Q11" s="1176"/>
      <c r="R11" s="1124"/>
      <c r="S11" s="1124"/>
      <c r="T11" s="1124"/>
      <c r="U11" s="1177"/>
      <c r="V11" s="1131"/>
      <c r="W11" s="1124"/>
      <c r="X11" s="1124"/>
      <c r="Y11" s="1124"/>
      <c r="Z11" s="1177"/>
      <c r="AA11" s="1131"/>
      <c r="AB11" s="1124"/>
      <c r="AC11" s="1124"/>
      <c r="AD11" s="1124"/>
      <c r="AE11" s="1125"/>
      <c r="AF11" s="1123"/>
      <c r="AG11" s="1124"/>
      <c r="AH11" s="1124"/>
      <c r="AI11" s="1124"/>
      <c r="AJ11" s="1125"/>
      <c r="AK11" s="1174"/>
      <c r="AL11" s="1175"/>
      <c r="AM11" s="1175"/>
      <c r="AN11" s="1175"/>
      <c r="AO11" s="1175"/>
      <c r="AP11" s="1175"/>
      <c r="AQ11" s="1175"/>
      <c r="AR11" s="1175"/>
      <c r="AS11" s="1175"/>
      <c r="AT11" s="1175"/>
      <c r="AU11" s="1172"/>
      <c r="AV11" s="1172"/>
      <c r="AW11" s="1172"/>
      <c r="AX11" s="1172"/>
      <c r="AY11" s="1173"/>
      <c r="AZ11" s="246"/>
      <c r="BA11" s="246"/>
      <c r="BB11" s="246"/>
      <c r="BC11" s="246"/>
      <c r="BD11" s="246"/>
      <c r="BE11" s="247"/>
      <c r="BF11" s="247"/>
      <c r="BG11" s="247"/>
      <c r="BH11" s="247"/>
      <c r="BI11" s="247"/>
      <c r="BJ11" s="247"/>
      <c r="BK11" s="247"/>
      <c r="BL11" s="247"/>
      <c r="BM11" s="247"/>
      <c r="BN11" s="247"/>
      <c r="BO11" s="247"/>
      <c r="BP11" s="247"/>
      <c r="BQ11" s="256">
        <v>5</v>
      </c>
      <c r="BR11" s="257"/>
      <c r="BS11" s="1101"/>
      <c r="BT11" s="1102"/>
      <c r="BU11" s="1102"/>
      <c r="BV11" s="1102"/>
      <c r="BW11" s="1102"/>
      <c r="BX11" s="1102"/>
      <c r="BY11" s="1102"/>
      <c r="BZ11" s="1102"/>
      <c r="CA11" s="1102"/>
      <c r="CB11" s="1102"/>
      <c r="CC11" s="1102"/>
      <c r="CD11" s="1102"/>
      <c r="CE11" s="1102"/>
      <c r="CF11" s="1102"/>
      <c r="CG11" s="1103"/>
      <c r="CH11" s="1076"/>
      <c r="CI11" s="1077"/>
      <c r="CJ11" s="1077"/>
      <c r="CK11" s="1077"/>
      <c r="CL11" s="1078"/>
      <c r="CM11" s="1076"/>
      <c r="CN11" s="1077"/>
      <c r="CO11" s="1077"/>
      <c r="CP11" s="1077"/>
      <c r="CQ11" s="1078"/>
      <c r="CR11" s="1076"/>
      <c r="CS11" s="1077"/>
      <c r="CT11" s="1077"/>
      <c r="CU11" s="1077"/>
      <c r="CV11" s="1078"/>
      <c r="CW11" s="1076"/>
      <c r="CX11" s="1077"/>
      <c r="CY11" s="1077"/>
      <c r="CZ11" s="1077"/>
      <c r="DA11" s="1078"/>
      <c r="DB11" s="1076"/>
      <c r="DC11" s="1077"/>
      <c r="DD11" s="1077"/>
      <c r="DE11" s="1077"/>
      <c r="DF11" s="1078"/>
      <c r="DG11" s="1076"/>
      <c r="DH11" s="1077"/>
      <c r="DI11" s="1077"/>
      <c r="DJ11" s="1077"/>
      <c r="DK11" s="1078"/>
      <c r="DL11" s="1076"/>
      <c r="DM11" s="1077"/>
      <c r="DN11" s="1077"/>
      <c r="DO11" s="1077"/>
      <c r="DP11" s="1078"/>
      <c r="DQ11" s="1076"/>
      <c r="DR11" s="1077"/>
      <c r="DS11" s="1077"/>
      <c r="DT11" s="1077"/>
      <c r="DU11" s="1078"/>
      <c r="DV11" s="1079"/>
      <c r="DW11" s="1080"/>
      <c r="DX11" s="1080"/>
      <c r="DY11" s="1080"/>
      <c r="DZ11" s="1081"/>
      <c r="EA11" s="248"/>
    </row>
    <row r="12" spans="1:131" s="249" customFormat="1" ht="26.25" customHeight="1" x14ac:dyDescent="0.15">
      <c r="A12" s="255">
        <v>6</v>
      </c>
      <c r="B12" s="1117"/>
      <c r="C12" s="1118"/>
      <c r="D12" s="1118"/>
      <c r="E12" s="1118"/>
      <c r="F12" s="1118"/>
      <c r="G12" s="1118"/>
      <c r="H12" s="1118"/>
      <c r="I12" s="1118"/>
      <c r="J12" s="1118"/>
      <c r="K12" s="1118"/>
      <c r="L12" s="1118"/>
      <c r="M12" s="1118"/>
      <c r="N12" s="1118"/>
      <c r="O12" s="1118"/>
      <c r="P12" s="1119"/>
      <c r="Q12" s="1176"/>
      <c r="R12" s="1124"/>
      <c r="S12" s="1124"/>
      <c r="T12" s="1124"/>
      <c r="U12" s="1177"/>
      <c r="V12" s="1131"/>
      <c r="W12" s="1124"/>
      <c r="X12" s="1124"/>
      <c r="Y12" s="1124"/>
      <c r="Z12" s="1177"/>
      <c r="AA12" s="1131"/>
      <c r="AB12" s="1124"/>
      <c r="AC12" s="1124"/>
      <c r="AD12" s="1124"/>
      <c r="AE12" s="1125"/>
      <c r="AF12" s="1123"/>
      <c r="AG12" s="1124"/>
      <c r="AH12" s="1124"/>
      <c r="AI12" s="1124"/>
      <c r="AJ12" s="1125"/>
      <c r="AK12" s="1174"/>
      <c r="AL12" s="1175"/>
      <c r="AM12" s="1175"/>
      <c r="AN12" s="1175"/>
      <c r="AO12" s="1175"/>
      <c r="AP12" s="1175"/>
      <c r="AQ12" s="1175"/>
      <c r="AR12" s="1175"/>
      <c r="AS12" s="1175"/>
      <c r="AT12" s="1175"/>
      <c r="AU12" s="1172"/>
      <c r="AV12" s="1172"/>
      <c r="AW12" s="1172"/>
      <c r="AX12" s="1172"/>
      <c r="AY12" s="1173"/>
      <c r="AZ12" s="246"/>
      <c r="BA12" s="246"/>
      <c r="BB12" s="246"/>
      <c r="BC12" s="246"/>
      <c r="BD12" s="246"/>
      <c r="BE12" s="247"/>
      <c r="BF12" s="247"/>
      <c r="BG12" s="247"/>
      <c r="BH12" s="247"/>
      <c r="BI12" s="247"/>
      <c r="BJ12" s="247"/>
      <c r="BK12" s="247"/>
      <c r="BL12" s="247"/>
      <c r="BM12" s="247"/>
      <c r="BN12" s="247"/>
      <c r="BO12" s="247"/>
      <c r="BP12" s="247"/>
      <c r="BQ12" s="256">
        <v>6</v>
      </c>
      <c r="BR12" s="257"/>
      <c r="BS12" s="1101"/>
      <c r="BT12" s="1102"/>
      <c r="BU12" s="1102"/>
      <c r="BV12" s="1102"/>
      <c r="BW12" s="1102"/>
      <c r="BX12" s="1102"/>
      <c r="BY12" s="1102"/>
      <c r="BZ12" s="1102"/>
      <c r="CA12" s="1102"/>
      <c r="CB12" s="1102"/>
      <c r="CC12" s="1102"/>
      <c r="CD12" s="1102"/>
      <c r="CE12" s="1102"/>
      <c r="CF12" s="1102"/>
      <c r="CG12" s="1103"/>
      <c r="CH12" s="1076"/>
      <c r="CI12" s="1077"/>
      <c r="CJ12" s="1077"/>
      <c r="CK12" s="1077"/>
      <c r="CL12" s="1078"/>
      <c r="CM12" s="1076"/>
      <c r="CN12" s="1077"/>
      <c r="CO12" s="1077"/>
      <c r="CP12" s="1077"/>
      <c r="CQ12" s="1078"/>
      <c r="CR12" s="1076"/>
      <c r="CS12" s="1077"/>
      <c r="CT12" s="1077"/>
      <c r="CU12" s="1077"/>
      <c r="CV12" s="1078"/>
      <c r="CW12" s="1076"/>
      <c r="CX12" s="1077"/>
      <c r="CY12" s="1077"/>
      <c r="CZ12" s="1077"/>
      <c r="DA12" s="1078"/>
      <c r="DB12" s="1076"/>
      <c r="DC12" s="1077"/>
      <c r="DD12" s="1077"/>
      <c r="DE12" s="1077"/>
      <c r="DF12" s="1078"/>
      <c r="DG12" s="1076"/>
      <c r="DH12" s="1077"/>
      <c r="DI12" s="1077"/>
      <c r="DJ12" s="1077"/>
      <c r="DK12" s="1078"/>
      <c r="DL12" s="1076"/>
      <c r="DM12" s="1077"/>
      <c r="DN12" s="1077"/>
      <c r="DO12" s="1077"/>
      <c r="DP12" s="1078"/>
      <c r="DQ12" s="1076"/>
      <c r="DR12" s="1077"/>
      <c r="DS12" s="1077"/>
      <c r="DT12" s="1077"/>
      <c r="DU12" s="1078"/>
      <c r="DV12" s="1079"/>
      <c r="DW12" s="1080"/>
      <c r="DX12" s="1080"/>
      <c r="DY12" s="1080"/>
      <c r="DZ12" s="1081"/>
      <c r="EA12" s="248"/>
    </row>
    <row r="13" spans="1:131" s="249" customFormat="1" ht="26.25" customHeight="1" x14ac:dyDescent="0.15">
      <c r="A13" s="255">
        <v>7</v>
      </c>
      <c r="B13" s="1117"/>
      <c r="C13" s="1118"/>
      <c r="D13" s="1118"/>
      <c r="E13" s="1118"/>
      <c r="F13" s="1118"/>
      <c r="G13" s="1118"/>
      <c r="H13" s="1118"/>
      <c r="I13" s="1118"/>
      <c r="J13" s="1118"/>
      <c r="K13" s="1118"/>
      <c r="L13" s="1118"/>
      <c r="M13" s="1118"/>
      <c r="N13" s="1118"/>
      <c r="O13" s="1118"/>
      <c r="P13" s="1119"/>
      <c r="Q13" s="1129"/>
      <c r="R13" s="1130"/>
      <c r="S13" s="1130"/>
      <c r="T13" s="1130"/>
      <c r="U13" s="1130"/>
      <c r="V13" s="1130"/>
      <c r="W13" s="1130"/>
      <c r="X13" s="1130"/>
      <c r="Y13" s="1130"/>
      <c r="Z13" s="1130"/>
      <c r="AA13" s="1130"/>
      <c r="AB13" s="1130"/>
      <c r="AC13" s="1130"/>
      <c r="AD13" s="1130"/>
      <c r="AE13" s="1131"/>
      <c r="AF13" s="1123"/>
      <c r="AG13" s="1124"/>
      <c r="AH13" s="1124"/>
      <c r="AI13" s="1124"/>
      <c r="AJ13" s="1125"/>
      <c r="AK13" s="1174"/>
      <c r="AL13" s="1175"/>
      <c r="AM13" s="1175"/>
      <c r="AN13" s="1175"/>
      <c r="AO13" s="1175"/>
      <c r="AP13" s="1175"/>
      <c r="AQ13" s="1175"/>
      <c r="AR13" s="1175"/>
      <c r="AS13" s="1175"/>
      <c r="AT13" s="1175"/>
      <c r="AU13" s="1172"/>
      <c r="AV13" s="1172"/>
      <c r="AW13" s="1172"/>
      <c r="AX13" s="1172"/>
      <c r="AY13" s="1173"/>
      <c r="AZ13" s="246"/>
      <c r="BA13" s="246"/>
      <c r="BB13" s="246"/>
      <c r="BC13" s="246"/>
      <c r="BD13" s="246"/>
      <c r="BE13" s="247"/>
      <c r="BF13" s="247"/>
      <c r="BG13" s="247"/>
      <c r="BH13" s="247"/>
      <c r="BI13" s="247"/>
      <c r="BJ13" s="247"/>
      <c r="BK13" s="247"/>
      <c r="BL13" s="247"/>
      <c r="BM13" s="247"/>
      <c r="BN13" s="247"/>
      <c r="BO13" s="247"/>
      <c r="BP13" s="247"/>
      <c r="BQ13" s="256">
        <v>7</v>
      </c>
      <c r="BR13" s="257"/>
      <c r="BS13" s="1101"/>
      <c r="BT13" s="1102"/>
      <c r="BU13" s="1102"/>
      <c r="BV13" s="1102"/>
      <c r="BW13" s="1102"/>
      <c r="BX13" s="1102"/>
      <c r="BY13" s="1102"/>
      <c r="BZ13" s="1102"/>
      <c r="CA13" s="1102"/>
      <c r="CB13" s="1102"/>
      <c r="CC13" s="1102"/>
      <c r="CD13" s="1102"/>
      <c r="CE13" s="1102"/>
      <c r="CF13" s="1102"/>
      <c r="CG13" s="1103"/>
      <c r="CH13" s="1076"/>
      <c r="CI13" s="1077"/>
      <c r="CJ13" s="1077"/>
      <c r="CK13" s="1077"/>
      <c r="CL13" s="1078"/>
      <c r="CM13" s="1076"/>
      <c r="CN13" s="1077"/>
      <c r="CO13" s="1077"/>
      <c r="CP13" s="1077"/>
      <c r="CQ13" s="1078"/>
      <c r="CR13" s="1076"/>
      <c r="CS13" s="1077"/>
      <c r="CT13" s="1077"/>
      <c r="CU13" s="1077"/>
      <c r="CV13" s="1078"/>
      <c r="CW13" s="1076"/>
      <c r="CX13" s="1077"/>
      <c r="CY13" s="1077"/>
      <c r="CZ13" s="1077"/>
      <c r="DA13" s="1078"/>
      <c r="DB13" s="1076"/>
      <c r="DC13" s="1077"/>
      <c r="DD13" s="1077"/>
      <c r="DE13" s="1077"/>
      <c r="DF13" s="1078"/>
      <c r="DG13" s="1076"/>
      <c r="DH13" s="1077"/>
      <c r="DI13" s="1077"/>
      <c r="DJ13" s="1077"/>
      <c r="DK13" s="1078"/>
      <c r="DL13" s="1076"/>
      <c r="DM13" s="1077"/>
      <c r="DN13" s="1077"/>
      <c r="DO13" s="1077"/>
      <c r="DP13" s="1078"/>
      <c r="DQ13" s="1076"/>
      <c r="DR13" s="1077"/>
      <c r="DS13" s="1077"/>
      <c r="DT13" s="1077"/>
      <c r="DU13" s="1078"/>
      <c r="DV13" s="1079"/>
      <c r="DW13" s="1080"/>
      <c r="DX13" s="1080"/>
      <c r="DY13" s="1080"/>
      <c r="DZ13" s="1081"/>
      <c r="EA13" s="248"/>
    </row>
    <row r="14" spans="1:131" s="249" customFormat="1" ht="26.25" customHeight="1" x14ac:dyDescent="0.15">
      <c r="A14" s="255">
        <v>8</v>
      </c>
      <c r="B14" s="1117"/>
      <c r="C14" s="1118"/>
      <c r="D14" s="1118"/>
      <c r="E14" s="1118"/>
      <c r="F14" s="1118"/>
      <c r="G14" s="1118"/>
      <c r="H14" s="1118"/>
      <c r="I14" s="1118"/>
      <c r="J14" s="1118"/>
      <c r="K14" s="1118"/>
      <c r="L14" s="1118"/>
      <c r="M14" s="1118"/>
      <c r="N14" s="1118"/>
      <c r="O14" s="1118"/>
      <c r="P14" s="1119"/>
      <c r="Q14" s="1129"/>
      <c r="R14" s="1130"/>
      <c r="S14" s="1130"/>
      <c r="T14" s="1130"/>
      <c r="U14" s="1130"/>
      <c r="V14" s="1130"/>
      <c r="W14" s="1130"/>
      <c r="X14" s="1130"/>
      <c r="Y14" s="1130"/>
      <c r="Z14" s="1130"/>
      <c r="AA14" s="1130"/>
      <c r="AB14" s="1130"/>
      <c r="AC14" s="1130"/>
      <c r="AD14" s="1130"/>
      <c r="AE14" s="1131"/>
      <c r="AF14" s="1123"/>
      <c r="AG14" s="1124"/>
      <c r="AH14" s="1124"/>
      <c r="AI14" s="1124"/>
      <c r="AJ14" s="1125"/>
      <c r="AK14" s="1174"/>
      <c r="AL14" s="1175"/>
      <c r="AM14" s="1175"/>
      <c r="AN14" s="1175"/>
      <c r="AO14" s="1175"/>
      <c r="AP14" s="1175"/>
      <c r="AQ14" s="1175"/>
      <c r="AR14" s="1175"/>
      <c r="AS14" s="1175"/>
      <c r="AT14" s="1175"/>
      <c r="AU14" s="1172"/>
      <c r="AV14" s="1172"/>
      <c r="AW14" s="1172"/>
      <c r="AX14" s="1172"/>
      <c r="AY14" s="1173"/>
      <c r="AZ14" s="246"/>
      <c r="BA14" s="246"/>
      <c r="BB14" s="246"/>
      <c r="BC14" s="246"/>
      <c r="BD14" s="246"/>
      <c r="BE14" s="247"/>
      <c r="BF14" s="247"/>
      <c r="BG14" s="247"/>
      <c r="BH14" s="247"/>
      <c r="BI14" s="247"/>
      <c r="BJ14" s="247"/>
      <c r="BK14" s="247"/>
      <c r="BL14" s="247"/>
      <c r="BM14" s="247"/>
      <c r="BN14" s="247"/>
      <c r="BO14" s="247"/>
      <c r="BP14" s="247"/>
      <c r="BQ14" s="256">
        <v>8</v>
      </c>
      <c r="BR14" s="257"/>
      <c r="BS14" s="1101"/>
      <c r="BT14" s="1102"/>
      <c r="BU14" s="1102"/>
      <c r="BV14" s="1102"/>
      <c r="BW14" s="1102"/>
      <c r="BX14" s="1102"/>
      <c r="BY14" s="1102"/>
      <c r="BZ14" s="1102"/>
      <c r="CA14" s="1102"/>
      <c r="CB14" s="1102"/>
      <c r="CC14" s="1102"/>
      <c r="CD14" s="1102"/>
      <c r="CE14" s="1102"/>
      <c r="CF14" s="1102"/>
      <c r="CG14" s="1103"/>
      <c r="CH14" s="1076"/>
      <c r="CI14" s="1077"/>
      <c r="CJ14" s="1077"/>
      <c r="CK14" s="1077"/>
      <c r="CL14" s="1078"/>
      <c r="CM14" s="1076"/>
      <c r="CN14" s="1077"/>
      <c r="CO14" s="1077"/>
      <c r="CP14" s="1077"/>
      <c r="CQ14" s="1078"/>
      <c r="CR14" s="1076"/>
      <c r="CS14" s="1077"/>
      <c r="CT14" s="1077"/>
      <c r="CU14" s="1077"/>
      <c r="CV14" s="1078"/>
      <c r="CW14" s="1076"/>
      <c r="CX14" s="1077"/>
      <c r="CY14" s="1077"/>
      <c r="CZ14" s="1077"/>
      <c r="DA14" s="1078"/>
      <c r="DB14" s="1076"/>
      <c r="DC14" s="1077"/>
      <c r="DD14" s="1077"/>
      <c r="DE14" s="1077"/>
      <c r="DF14" s="1078"/>
      <c r="DG14" s="1076"/>
      <c r="DH14" s="1077"/>
      <c r="DI14" s="1077"/>
      <c r="DJ14" s="1077"/>
      <c r="DK14" s="1078"/>
      <c r="DL14" s="1076"/>
      <c r="DM14" s="1077"/>
      <c r="DN14" s="1077"/>
      <c r="DO14" s="1077"/>
      <c r="DP14" s="1078"/>
      <c r="DQ14" s="1076"/>
      <c r="DR14" s="1077"/>
      <c r="DS14" s="1077"/>
      <c r="DT14" s="1077"/>
      <c r="DU14" s="1078"/>
      <c r="DV14" s="1079"/>
      <c r="DW14" s="1080"/>
      <c r="DX14" s="1080"/>
      <c r="DY14" s="1080"/>
      <c r="DZ14" s="1081"/>
      <c r="EA14" s="248"/>
    </row>
    <row r="15" spans="1:131" s="249" customFormat="1" ht="26.25" customHeight="1" x14ac:dyDescent="0.15">
      <c r="A15" s="255">
        <v>9</v>
      </c>
      <c r="B15" s="1117"/>
      <c r="C15" s="1118"/>
      <c r="D15" s="1118"/>
      <c r="E15" s="1118"/>
      <c r="F15" s="1118"/>
      <c r="G15" s="1118"/>
      <c r="H15" s="1118"/>
      <c r="I15" s="1118"/>
      <c r="J15" s="1118"/>
      <c r="K15" s="1118"/>
      <c r="L15" s="1118"/>
      <c r="M15" s="1118"/>
      <c r="N15" s="1118"/>
      <c r="O15" s="1118"/>
      <c r="P15" s="1119"/>
      <c r="Q15" s="1129"/>
      <c r="R15" s="1130"/>
      <c r="S15" s="1130"/>
      <c r="T15" s="1130"/>
      <c r="U15" s="1130"/>
      <c r="V15" s="1130"/>
      <c r="W15" s="1130"/>
      <c r="X15" s="1130"/>
      <c r="Y15" s="1130"/>
      <c r="Z15" s="1130"/>
      <c r="AA15" s="1130"/>
      <c r="AB15" s="1130"/>
      <c r="AC15" s="1130"/>
      <c r="AD15" s="1130"/>
      <c r="AE15" s="1131"/>
      <c r="AF15" s="1123"/>
      <c r="AG15" s="1124"/>
      <c r="AH15" s="1124"/>
      <c r="AI15" s="1124"/>
      <c r="AJ15" s="1125"/>
      <c r="AK15" s="1174"/>
      <c r="AL15" s="1175"/>
      <c r="AM15" s="1175"/>
      <c r="AN15" s="1175"/>
      <c r="AO15" s="1175"/>
      <c r="AP15" s="1175"/>
      <c r="AQ15" s="1175"/>
      <c r="AR15" s="1175"/>
      <c r="AS15" s="1175"/>
      <c r="AT15" s="1175"/>
      <c r="AU15" s="1172"/>
      <c r="AV15" s="1172"/>
      <c r="AW15" s="1172"/>
      <c r="AX15" s="1172"/>
      <c r="AY15" s="1173"/>
      <c r="AZ15" s="246"/>
      <c r="BA15" s="246"/>
      <c r="BB15" s="246"/>
      <c r="BC15" s="246"/>
      <c r="BD15" s="246"/>
      <c r="BE15" s="247"/>
      <c r="BF15" s="247"/>
      <c r="BG15" s="247"/>
      <c r="BH15" s="247"/>
      <c r="BI15" s="247"/>
      <c r="BJ15" s="247"/>
      <c r="BK15" s="247"/>
      <c r="BL15" s="247"/>
      <c r="BM15" s="247"/>
      <c r="BN15" s="247"/>
      <c r="BO15" s="247"/>
      <c r="BP15" s="247"/>
      <c r="BQ15" s="256">
        <v>9</v>
      </c>
      <c r="BR15" s="257"/>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48"/>
    </row>
    <row r="16" spans="1:131" s="249" customFormat="1" ht="26.25" customHeight="1" x14ac:dyDescent="0.15">
      <c r="A16" s="255">
        <v>10</v>
      </c>
      <c r="B16" s="1117"/>
      <c r="C16" s="1118"/>
      <c r="D16" s="1118"/>
      <c r="E16" s="1118"/>
      <c r="F16" s="1118"/>
      <c r="G16" s="1118"/>
      <c r="H16" s="1118"/>
      <c r="I16" s="1118"/>
      <c r="J16" s="1118"/>
      <c r="K16" s="1118"/>
      <c r="L16" s="1118"/>
      <c r="M16" s="1118"/>
      <c r="N16" s="1118"/>
      <c r="O16" s="1118"/>
      <c r="P16" s="1119"/>
      <c r="Q16" s="1129"/>
      <c r="R16" s="1130"/>
      <c r="S16" s="1130"/>
      <c r="T16" s="1130"/>
      <c r="U16" s="1130"/>
      <c r="V16" s="1130"/>
      <c r="W16" s="1130"/>
      <c r="X16" s="1130"/>
      <c r="Y16" s="1130"/>
      <c r="Z16" s="1130"/>
      <c r="AA16" s="1130"/>
      <c r="AB16" s="1130"/>
      <c r="AC16" s="1130"/>
      <c r="AD16" s="1130"/>
      <c r="AE16" s="1131"/>
      <c r="AF16" s="1123"/>
      <c r="AG16" s="1124"/>
      <c r="AH16" s="1124"/>
      <c r="AI16" s="1124"/>
      <c r="AJ16" s="1125"/>
      <c r="AK16" s="1174"/>
      <c r="AL16" s="1175"/>
      <c r="AM16" s="1175"/>
      <c r="AN16" s="1175"/>
      <c r="AO16" s="1175"/>
      <c r="AP16" s="1175"/>
      <c r="AQ16" s="1175"/>
      <c r="AR16" s="1175"/>
      <c r="AS16" s="1175"/>
      <c r="AT16" s="1175"/>
      <c r="AU16" s="1172"/>
      <c r="AV16" s="1172"/>
      <c r="AW16" s="1172"/>
      <c r="AX16" s="1172"/>
      <c r="AY16" s="1173"/>
      <c r="AZ16" s="246"/>
      <c r="BA16" s="246"/>
      <c r="BB16" s="246"/>
      <c r="BC16" s="246"/>
      <c r="BD16" s="246"/>
      <c r="BE16" s="247"/>
      <c r="BF16" s="247"/>
      <c r="BG16" s="247"/>
      <c r="BH16" s="247"/>
      <c r="BI16" s="247"/>
      <c r="BJ16" s="247"/>
      <c r="BK16" s="247"/>
      <c r="BL16" s="247"/>
      <c r="BM16" s="247"/>
      <c r="BN16" s="247"/>
      <c r="BO16" s="247"/>
      <c r="BP16" s="247"/>
      <c r="BQ16" s="256">
        <v>10</v>
      </c>
      <c r="BR16" s="257"/>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48"/>
    </row>
    <row r="17" spans="1:131" s="249" customFormat="1" ht="26.25" customHeight="1" x14ac:dyDescent="0.15">
      <c r="A17" s="255">
        <v>11</v>
      </c>
      <c r="B17" s="1117"/>
      <c r="C17" s="1118"/>
      <c r="D17" s="1118"/>
      <c r="E17" s="1118"/>
      <c r="F17" s="1118"/>
      <c r="G17" s="1118"/>
      <c r="H17" s="1118"/>
      <c r="I17" s="1118"/>
      <c r="J17" s="1118"/>
      <c r="K17" s="1118"/>
      <c r="L17" s="1118"/>
      <c r="M17" s="1118"/>
      <c r="N17" s="1118"/>
      <c r="O17" s="1118"/>
      <c r="P17" s="1119"/>
      <c r="Q17" s="1129"/>
      <c r="R17" s="1130"/>
      <c r="S17" s="1130"/>
      <c r="T17" s="1130"/>
      <c r="U17" s="1130"/>
      <c r="V17" s="1130"/>
      <c r="W17" s="1130"/>
      <c r="X17" s="1130"/>
      <c r="Y17" s="1130"/>
      <c r="Z17" s="1130"/>
      <c r="AA17" s="1130"/>
      <c r="AB17" s="1130"/>
      <c r="AC17" s="1130"/>
      <c r="AD17" s="1130"/>
      <c r="AE17" s="1131"/>
      <c r="AF17" s="1123"/>
      <c r="AG17" s="1124"/>
      <c r="AH17" s="1124"/>
      <c r="AI17" s="1124"/>
      <c r="AJ17" s="1125"/>
      <c r="AK17" s="1174"/>
      <c r="AL17" s="1175"/>
      <c r="AM17" s="1175"/>
      <c r="AN17" s="1175"/>
      <c r="AO17" s="1175"/>
      <c r="AP17" s="1175"/>
      <c r="AQ17" s="1175"/>
      <c r="AR17" s="1175"/>
      <c r="AS17" s="1175"/>
      <c r="AT17" s="1175"/>
      <c r="AU17" s="1172"/>
      <c r="AV17" s="1172"/>
      <c r="AW17" s="1172"/>
      <c r="AX17" s="1172"/>
      <c r="AY17" s="1173"/>
      <c r="AZ17" s="246"/>
      <c r="BA17" s="246"/>
      <c r="BB17" s="246"/>
      <c r="BC17" s="246"/>
      <c r="BD17" s="246"/>
      <c r="BE17" s="247"/>
      <c r="BF17" s="247"/>
      <c r="BG17" s="247"/>
      <c r="BH17" s="247"/>
      <c r="BI17" s="247"/>
      <c r="BJ17" s="247"/>
      <c r="BK17" s="247"/>
      <c r="BL17" s="247"/>
      <c r="BM17" s="247"/>
      <c r="BN17" s="247"/>
      <c r="BO17" s="247"/>
      <c r="BP17" s="247"/>
      <c r="BQ17" s="256">
        <v>11</v>
      </c>
      <c r="BR17" s="257"/>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48"/>
    </row>
    <row r="18" spans="1:131" s="249" customFormat="1" ht="26.25" customHeight="1" x14ac:dyDescent="0.15">
      <c r="A18" s="255">
        <v>12</v>
      </c>
      <c r="B18" s="1117"/>
      <c r="C18" s="1118"/>
      <c r="D18" s="1118"/>
      <c r="E18" s="1118"/>
      <c r="F18" s="1118"/>
      <c r="G18" s="1118"/>
      <c r="H18" s="1118"/>
      <c r="I18" s="1118"/>
      <c r="J18" s="1118"/>
      <c r="K18" s="1118"/>
      <c r="L18" s="1118"/>
      <c r="M18" s="1118"/>
      <c r="N18" s="1118"/>
      <c r="O18" s="1118"/>
      <c r="P18" s="1119"/>
      <c r="Q18" s="1129"/>
      <c r="R18" s="1130"/>
      <c r="S18" s="1130"/>
      <c r="T18" s="1130"/>
      <c r="U18" s="1130"/>
      <c r="V18" s="1130"/>
      <c r="W18" s="1130"/>
      <c r="X18" s="1130"/>
      <c r="Y18" s="1130"/>
      <c r="Z18" s="1130"/>
      <c r="AA18" s="1130"/>
      <c r="AB18" s="1130"/>
      <c r="AC18" s="1130"/>
      <c r="AD18" s="1130"/>
      <c r="AE18" s="1131"/>
      <c r="AF18" s="1123"/>
      <c r="AG18" s="1124"/>
      <c r="AH18" s="1124"/>
      <c r="AI18" s="1124"/>
      <c r="AJ18" s="1125"/>
      <c r="AK18" s="1174"/>
      <c r="AL18" s="1175"/>
      <c r="AM18" s="1175"/>
      <c r="AN18" s="1175"/>
      <c r="AO18" s="1175"/>
      <c r="AP18" s="1175"/>
      <c r="AQ18" s="1175"/>
      <c r="AR18" s="1175"/>
      <c r="AS18" s="1175"/>
      <c r="AT18" s="1175"/>
      <c r="AU18" s="1172"/>
      <c r="AV18" s="1172"/>
      <c r="AW18" s="1172"/>
      <c r="AX18" s="1172"/>
      <c r="AY18" s="1173"/>
      <c r="AZ18" s="246"/>
      <c r="BA18" s="246"/>
      <c r="BB18" s="246"/>
      <c r="BC18" s="246"/>
      <c r="BD18" s="246"/>
      <c r="BE18" s="247"/>
      <c r="BF18" s="247"/>
      <c r="BG18" s="247"/>
      <c r="BH18" s="247"/>
      <c r="BI18" s="247"/>
      <c r="BJ18" s="247"/>
      <c r="BK18" s="247"/>
      <c r="BL18" s="247"/>
      <c r="BM18" s="247"/>
      <c r="BN18" s="247"/>
      <c r="BO18" s="247"/>
      <c r="BP18" s="247"/>
      <c r="BQ18" s="256">
        <v>12</v>
      </c>
      <c r="BR18" s="257"/>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48"/>
    </row>
    <row r="19" spans="1:131" s="249" customFormat="1" ht="26.25" customHeight="1" x14ac:dyDescent="0.15">
      <c r="A19" s="255">
        <v>13</v>
      </c>
      <c r="B19" s="1117"/>
      <c r="C19" s="1118"/>
      <c r="D19" s="1118"/>
      <c r="E19" s="1118"/>
      <c r="F19" s="1118"/>
      <c r="G19" s="1118"/>
      <c r="H19" s="1118"/>
      <c r="I19" s="1118"/>
      <c r="J19" s="1118"/>
      <c r="K19" s="1118"/>
      <c r="L19" s="1118"/>
      <c r="M19" s="1118"/>
      <c r="N19" s="1118"/>
      <c r="O19" s="1118"/>
      <c r="P19" s="1119"/>
      <c r="Q19" s="1129"/>
      <c r="R19" s="1130"/>
      <c r="S19" s="1130"/>
      <c r="T19" s="1130"/>
      <c r="U19" s="1130"/>
      <c r="V19" s="1130"/>
      <c r="W19" s="1130"/>
      <c r="X19" s="1130"/>
      <c r="Y19" s="1130"/>
      <c r="Z19" s="1130"/>
      <c r="AA19" s="1130"/>
      <c r="AB19" s="1130"/>
      <c r="AC19" s="1130"/>
      <c r="AD19" s="1130"/>
      <c r="AE19" s="1131"/>
      <c r="AF19" s="1123"/>
      <c r="AG19" s="1124"/>
      <c r="AH19" s="1124"/>
      <c r="AI19" s="1124"/>
      <c r="AJ19" s="1125"/>
      <c r="AK19" s="1174"/>
      <c r="AL19" s="1175"/>
      <c r="AM19" s="1175"/>
      <c r="AN19" s="1175"/>
      <c r="AO19" s="1175"/>
      <c r="AP19" s="1175"/>
      <c r="AQ19" s="1175"/>
      <c r="AR19" s="1175"/>
      <c r="AS19" s="1175"/>
      <c r="AT19" s="1175"/>
      <c r="AU19" s="1172"/>
      <c r="AV19" s="1172"/>
      <c r="AW19" s="1172"/>
      <c r="AX19" s="1172"/>
      <c r="AY19" s="1173"/>
      <c r="AZ19" s="246"/>
      <c r="BA19" s="246"/>
      <c r="BB19" s="246"/>
      <c r="BC19" s="246"/>
      <c r="BD19" s="246"/>
      <c r="BE19" s="247"/>
      <c r="BF19" s="247"/>
      <c r="BG19" s="247"/>
      <c r="BH19" s="247"/>
      <c r="BI19" s="247"/>
      <c r="BJ19" s="247"/>
      <c r="BK19" s="247"/>
      <c r="BL19" s="247"/>
      <c r="BM19" s="247"/>
      <c r="BN19" s="247"/>
      <c r="BO19" s="247"/>
      <c r="BP19" s="247"/>
      <c r="BQ19" s="256">
        <v>13</v>
      </c>
      <c r="BR19" s="257"/>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48"/>
    </row>
    <row r="20" spans="1:131" s="249" customFormat="1" ht="26.25" customHeight="1" x14ac:dyDescent="0.15">
      <c r="A20" s="255">
        <v>14</v>
      </c>
      <c r="B20" s="1117"/>
      <c r="C20" s="1118"/>
      <c r="D20" s="1118"/>
      <c r="E20" s="1118"/>
      <c r="F20" s="1118"/>
      <c r="G20" s="1118"/>
      <c r="H20" s="1118"/>
      <c r="I20" s="1118"/>
      <c r="J20" s="1118"/>
      <c r="K20" s="1118"/>
      <c r="L20" s="1118"/>
      <c r="M20" s="1118"/>
      <c r="N20" s="1118"/>
      <c r="O20" s="1118"/>
      <c r="P20" s="1119"/>
      <c r="Q20" s="1129"/>
      <c r="R20" s="1130"/>
      <c r="S20" s="1130"/>
      <c r="T20" s="1130"/>
      <c r="U20" s="1130"/>
      <c r="V20" s="1130"/>
      <c r="W20" s="1130"/>
      <c r="X20" s="1130"/>
      <c r="Y20" s="1130"/>
      <c r="Z20" s="1130"/>
      <c r="AA20" s="1130"/>
      <c r="AB20" s="1130"/>
      <c r="AC20" s="1130"/>
      <c r="AD20" s="1130"/>
      <c r="AE20" s="1131"/>
      <c r="AF20" s="1123"/>
      <c r="AG20" s="1124"/>
      <c r="AH20" s="1124"/>
      <c r="AI20" s="1124"/>
      <c r="AJ20" s="1125"/>
      <c r="AK20" s="1174"/>
      <c r="AL20" s="1175"/>
      <c r="AM20" s="1175"/>
      <c r="AN20" s="1175"/>
      <c r="AO20" s="1175"/>
      <c r="AP20" s="1175"/>
      <c r="AQ20" s="1175"/>
      <c r="AR20" s="1175"/>
      <c r="AS20" s="1175"/>
      <c r="AT20" s="1175"/>
      <c r="AU20" s="1172"/>
      <c r="AV20" s="1172"/>
      <c r="AW20" s="1172"/>
      <c r="AX20" s="1172"/>
      <c r="AY20" s="1173"/>
      <c r="AZ20" s="246"/>
      <c r="BA20" s="246"/>
      <c r="BB20" s="246"/>
      <c r="BC20" s="246"/>
      <c r="BD20" s="246"/>
      <c r="BE20" s="247"/>
      <c r="BF20" s="247"/>
      <c r="BG20" s="247"/>
      <c r="BH20" s="247"/>
      <c r="BI20" s="247"/>
      <c r="BJ20" s="247"/>
      <c r="BK20" s="247"/>
      <c r="BL20" s="247"/>
      <c r="BM20" s="247"/>
      <c r="BN20" s="247"/>
      <c r="BO20" s="247"/>
      <c r="BP20" s="247"/>
      <c r="BQ20" s="256">
        <v>14</v>
      </c>
      <c r="BR20" s="257"/>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48"/>
    </row>
    <row r="21" spans="1:131" s="249" customFormat="1" ht="26.25" customHeight="1" thickBot="1" x14ac:dyDescent="0.2">
      <c r="A21" s="255">
        <v>15</v>
      </c>
      <c r="B21" s="1117"/>
      <c r="C21" s="1118"/>
      <c r="D21" s="1118"/>
      <c r="E21" s="1118"/>
      <c r="F21" s="1118"/>
      <c r="G21" s="1118"/>
      <c r="H21" s="1118"/>
      <c r="I21" s="1118"/>
      <c r="J21" s="1118"/>
      <c r="K21" s="1118"/>
      <c r="L21" s="1118"/>
      <c r="M21" s="1118"/>
      <c r="N21" s="1118"/>
      <c r="O21" s="1118"/>
      <c r="P21" s="1119"/>
      <c r="Q21" s="1129"/>
      <c r="R21" s="1130"/>
      <c r="S21" s="1130"/>
      <c r="T21" s="1130"/>
      <c r="U21" s="1130"/>
      <c r="V21" s="1130"/>
      <c r="W21" s="1130"/>
      <c r="X21" s="1130"/>
      <c r="Y21" s="1130"/>
      <c r="Z21" s="1130"/>
      <c r="AA21" s="1130"/>
      <c r="AB21" s="1130"/>
      <c r="AC21" s="1130"/>
      <c r="AD21" s="1130"/>
      <c r="AE21" s="1131"/>
      <c r="AF21" s="1123"/>
      <c r="AG21" s="1124"/>
      <c r="AH21" s="1124"/>
      <c r="AI21" s="1124"/>
      <c r="AJ21" s="1125"/>
      <c r="AK21" s="1174"/>
      <c r="AL21" s="1175"/>
      <c r="AM21" s="1175"/>
      <c r="AN21" s="1175"/>
      <c r="AO21" s="1175"/>
      <c r="AP21" s="1175"/>
      <c r="AQ21" s="1175"/>
      <c r="AR21" s="1175"/>
      <c r="AS21" s="1175"/>
      <c r="AT21" s="1175"/>
      <c r="AU21" s="1172"/>
      <c r="AV21" s="1172"/>
      <c r="AW21" s="1172"/>
      <c r="AX21" s="1172"/>
      <c r="AY21" s="1173"/>
      <c r="AZ21" s="246"/>
      <c r="BA21" s="246"/>
      <c r="BB21" s="246"/>
      <c r="BC21" s="246"/>
      <c r="BD21" s="246"/>
      <c r="BE21" s="247"/>
      <c r="BF21" s="247"/>
      <c r="BG21" s="247"/>
      <c r="BH21" s="247"/>
      <c r="BI21" s="247"/>
      <c r="BJ21" s="247"/>
      <c r="BK21" s="247"/>
      <c r="BL21" s="247"/>
      <c r="BM21" s="247"/>
      <c r="BN21" s="247"/>
      <c r="BO21" s="247"/>
      <c r="BP21" s="247"/>
      <c r="BQ21" s="256">
        <v>15</v>
      </c>
      <c r="BR21" s="257"/>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48"/>
    </row>
    <row r="22" spans="1:131" s="249" customFormat="1" ht="26.25" customHeight="1" x14ac:dyDescent="0.15">
      <c r="A22" s="255">
        <v>16</v>
      </c>
      <c r="B22" s="1117"/>
      <c r="C22" s="1118"/>
      <c r="D22" s="1118"/>
      <c r="E22" s="1118"/>
      <c r="F22" s="1118"/>
      <c r="G22" s="1118"/>
      <c r="H22" s="1118"/>
      <c r="I22" s="1118"/>
      <c r="J22" s="1118"/>
      <c r="K22" s="1118"/>
      <c r="L22" s="1118"/>
      <c r="M22" s="1118"/>
      <c r="N22" s="1118"/>
      <c r="O22" s="1118"/>
      <c r="P22" s="1119"/>
      <c r="Q22" s="1169"/>
      <c r="R22" s="1170"/>
      <c r="S22" s="1170"/>
      <c r="T22" s="1170"/>
      <c r="U22" s="1170"/>
      <c r="V22" s="1170"/>
      <c r="W22" s="1170"/>
      <c r="X22" s="1170"/>
      <c r="Y22" s="1170"/>
      <c r="Z22" s="1170"/>
      <c r="AA22" s="1170"/>
      <c r="AB22" s="1170"/>
      <c r="AC22" s="1170"/>
      <c r="AD22" s="1170"/>
      <c r="AE22" s="1171"/>
      <c r="AF22" s="1123"/>
      <c r="AG22" s="1124"/>
      <c r="AH22" s="1124"/>
      <c r="AI22" s="1124"/>
      <c r="AJ22" s="1125"/>
      <c r="AK22" s="1165"/>
      <c r="AL22" s="1166"/>
      <c r="AM22" s="1166"/>
      <c r="AN22" s="1166"/>
      <c r="AO22" s="1166"/>
      <c r="AP22" s="1166"/>
      <c r="AQ22" s="1166"/>
      <c r="AR22" s="1166"/>
      <c r="AS22" s="1166"/>
      <c r="AT22" s="1166"/>
      <c r="AU22" s="1167"/>
      <c r="AV22" s="1167"/>
      <c r="AW22" s="1167"/>
      <c r="AX22" s="1167"/>
      <c r="AY22" s="1168"/>
      <c r="AZ22" s="1115" t="s">
        <v>385</v>
      </c>
      <c r="BA22" s="1115"/>
      <c r="BB22" s="1115"/>
      <c r="BC22" s="1115"/>
      <c r="BD22" s="1116"/>
      <c r="BE22" s="247"/>
      <c r="BF22" s="247"/>
      <c r="BG22" s="247"/>
      <c r="BH22" s="247"/>
      <c r="BI22" s="247"/>
      <c r="BJ22" s="247"/>
      <c r="BK22" s="247"/>
      <c r="BL22" s="247"/>
      <c r="BM22" s="247"/>
      <c r="BN22" s="247"/>
      <c r="BO22" s="247"/>
      <c r="BP22" s="247"/>
      <c r="BQ22" s="256">
        <v>16</v>
      </c>
      <c r="BR22" s="257"/>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48"/>
    </row>
    <row r="23" spans="1:131" s="249" customFormat="1" ht="26.25" customHeight="1" thickBot="1" x14ac:dyDescent="0.2">
      <c r="A23" s="258" t="s">
        <v>386</v>
      </c>
      <c r="B23" s="1033" t="s">
        <v>387</v>
      </c>
      <c r="C23" s="1034"/>
      <c r="D23" s="1034"/>
      <c r="E23" s="1034"/>
      <c r="F23" s="1034"/>
      <c r="G23" s="1034"/>
      <c r="H23" s="1034"/>
      <c r="I23" s="1034"/>
      <c r="J23" s="1034"/>
      <c r="K23" s="1034"/>
      <c r="L23" s="1034"/>
      <c r="M23" s="1034"/>
      <c r="N23" s="1034"/>
      <c r="O23" s="1034"/>
      <c r="P23" s="1035"/>
      <c r="Q23" s="1156">
        <f>Q7</f>
        <v>14418</v>
      </c>
      <c r="R23" s="1157"/>
      <c r="S23" s="1157"/>
      <c r="T23" s="1157"/>
      <c r="U23" s="1157"/>
      <c r="V23" s="1157">
        <f>V7</f>
        <v>14204</v>
      </c>
      <c r="W23" s="1157"/>
      <c r="X23" s="1157"/>
      <c r="Y23" s="1157"/>
      <c r="Z23" s="1157"/>
      <c r="AA23" s="1157">
        <f>AA7</f>
        <v>214</v>
      </c>
      <c r="AB23" s="1157"/>
      <c r="AC23" s="1157"/>
      <c r="AD23" s="1157"/>
      <c r="AE23" s="1158"/>
      <c r="AF23" s="1159">
        <v>146</v>
      </c>
      <c r="AG23" s="1157"/>
      <c r="AH23" s="1157"/>
      <c r="AI23" s="1157"/>
      <c r="AJ23" s="1160"/>
      <c r="AK23" s="1161"/>
      <c r="AL23" s="1162"/>
      <c r="AM23" s="1162"/>
      <c r="AN23" s="1162"/>
      <c r="AO23" s="1162"/>
      <c r="AP23" s="1157">
        <f>AP7</f>
        <v>13860</v>
      </c>
      <c r="AQ23" s="1157"/>
      <c r="AR23" s="1157"/>
      <c r="AS23" s="1157"/>
      <c r="AT23" s="1157"/>
      <c r="AU23" s="1163"/>
      <c r="AV23" s="1163"/>
      <c r="AW23" s="1163"/>
      <c r="AX23" s="1163"/>
      <c r="AY23" s="1164"/>
      <c r="AZ23" s="1153" t="s">
        <v>388</v>
      </c>
      <c r="BA23" s="1154"/>
      <c r="BB23" s="1154"/>
      <c r="BC23" s="1154"/>
      <c r="BD23" s="1155"/>
      <c r="BE23" s="247"/>
      <c r="BF23" s="247"/>
      <c r="BG23" s="247"/>
      <c r="BH23" s="247"/>
      <c r="BI23" s="247"/>
      <c r="BJ23" s="247"/>
      <c r="BK23" s="247"/>
      <c r="BL23" s="247"/>
      <c r="BM23" s="247"/>
      <c r="BN23" s="247"/>
      <c r="BO23" s="247"/>
      <c r="BP23" s="247"/>
      <c r="BQ23" s="256">
        <v>17</v>
      </c>
      <c r="BR23" s="257"/>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48"/>
    </row>
    <row r="24" spans="1:131" s="249" customFormat="1" ht="26.25" customHeight="1" x14ac:dyDescent="0.15">
      <c r="A24" s="1152" t="s">
        <v>389</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46"/>
      <c r="BA24" s="246"/>
      <c r="BB24" s="246"/>
      <c r="BC24" s="246"/>
      <c r="BD24" s="246"/>
      <c r="BE24" s="247"/>
      <c r="BF24" s="247"/>
      <c r="BG24" s="247"/>
      <c r="BH24" s="247"/>
      <c r="BI24" s="247"/>
      <c r="BJ24" s="247"/>
      <c r="BK24" s="247"/>
      <c r="BL24" s="247"/>
      <c r="BM24" s="247"/>
      <c r="BN24" s="247"/>
      <c r="BO24" s="247"/>
      <c r="BP24" s="247"/>
      <c r="BQ24" s="256">
        <v>18</v>
      </c>
      <c r="BR24" s="257"/>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48"/>
    </row>
    <row r="25" spans="1:131" s="241" customFormat="1" ht="26.25" customHeight="1" thickBot="1" x14ac:dyDescent="0.2">
      <c r="A25" s="1151" t="s">
        <v>390</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46"/>
      <c r="BK25" s="246"/>
      <c r="BL25" s="246"/>
      <c r="BM25" s="246"/>
      <c r="BN25" s="246"/>
      <c r="BO25" s="259"/>
      <c r="BP25" s="259"/>
      <c r="BQ25" s="256">
        <v>19</v>
      </c>
      <c r="BR25" s="257"/>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240"/>
    </row>
    <row r="26" spans="1:131" s="241" customFormat="1" ht="26.25" customHeight="1" x14ac:dyDescent="0.15">
      <c r="A26" s="1082" t="s">
        <v>367</v>
      </c>
      <c r="B26" s="1083"/>
      <c r="C26" s="1083"/>
      <c r="D26" s="1083"/>
      <c r="E26" s="1083"/>
      <c r="F26" s="1083"/>
      <c r="G26" s="1083"/>
      <c r="H26" s="1083"/>
      <c r="I26" s="1083"/>
      <c r="J26" s="1083"/>
      <c r="K26" s="1083"/>
      <c r="L26" s="1083"/>
      <c r="M26" s="1083"/>
      <c r="N26" s="1083"/>
      <c r="O26" s="1083"/>
      <c r="P26" s="1084"/>
      <c r="Q26" s="1088" t="s">
        <v>391</v>
      </c>
      <c r="R26" s="1089"/>
      <c r="S26" s="1089"/>
      <c r="T26" s="1089"/>
      <c r="U26" s="1090"/>
      <c r="V26" s="1088" t="s">
        <v>392</v>
      </c>
      <c r="W26" s="1089"/>
      <c r="X26" s="1089"/>
      <c r="Y26" s="1089"/>
      <c r="Z26" s="1090"/>
      <c r="AA26" s="1088" t="s">
        <v>393</v>
      </c>
      <c r="AB26" s="1089"/>
      <c r="AC26" s="1089"/>
      <c r="AD26" s="1089"/>
      <c r="AE26" s="1089"/>
      <c r="AF26" s="1147" t="s">
        <v>394</v>
      </c>
      <c r="AG26" s="1095"/>
      <c r="AH26" s="1095"/>
      <c r="AI26" s="1095"/>
      <c r="AJ26" s="1148"/>
      <c r="AK26" s="1089" t="s">
        <v>395</v>
      </c>
      <c r="AL26" s="1089"/>
      <c r="AM26" s="1089"/>
      <c r="AN26" s="1089"/>
      <c r="AO26" s="1090"/>
      <c r="AP26" s="1088" t="s">
        <v>396</v>
      </c>
      <c r="AQ26" s="1089"/>
      <c r="AR26" s="1089"/>
      <c r="AS26" s="1089"/>
      <c r="AT26" s="1090"/>
      <c r="AU26" s="1088" t="s">
        <v>397</v>
      </c>
      <c r="AV26" s="1089"/>
      <c r="AW26" s="1089"/>
      <c r="AX26" s="1089"/>
      <c r="AY26" s="1090"/>
      <c r="AZ26" s="1088" t="s">
        <v>398</v>
      </c>
      <c r="BA26" s="1089"/>
      <c r="BB26" s="1089"/>
      <c r="BC26" s="1089"/>
      <c r="BD26" s="1090"/>
      <c r="BE26" s="1088" t="s">
        <v>374</v>
      </c>
      <c r="BF26" s="1089"/>
      <c r="BG26" s="1089"/>
      <c r="BH26" s="1089"/>
      <c r="BI26" s="1104"/>
      <c r="BJ26" s="246"/>
      <c r="BK26" s="246"/>
      <c r="BL26" s="246"/>
      <c r="BM26" s="246"/>
      <c r="BN26" s="246"/>
      <c r="BO26" s="259"/>
      <c r="BP26" s="259"/>
      <c r="BQ26" s="256">
        <v>20</v>
      </c>
      <c r="BR26" s="257"/>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240"/>
    </row>
    <row r="27" spans="1:131" s="241" customFormat="1" ht="26.25" customHeight="1" thickBot="1" x14ac:dyDescent="0.2">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49"/>
      <c r="AG27" s="1098"/>
      <c r="AH27" s="1098"/>
      <c r="AI27" s="1098"/>
      <c r="AJ27" s="1150"/>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46"/>
      <c r="BK27" s="246"/>
      <c r="BL27" s="246"/>
      <c r="BM27" s="246"/>
      <c r="BN27" s="246"/>
      <c r="BO27" s="259"/>
      <c r="BP27" s="259"/>
      <c r="BQ27" s="256">
        <v>21</v>
      </c>
      <c r="BR27" s="257"/>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240"/>
    </row>
    <row r="28" spans="1:131" s="241" customFormat="1" ht="26.25" customHeight="1" thickTop="1" x14ac:dyDescent="0.15">
      <c r="A28" s="260">
        <v>1</v>
      </c>
      <c r="B28" s="1138" t="s">
        <v>399</v>
      </c>
      <c r="C28" s="1139"/>
      <c r="D28" s="1139"/>
      <c r="E28" s="1139"/>
      <c r="F28" s="1139"/>
      <c r="G28" s="1139"/>
      <c r="H28" s="1139"/>
      <c r="I28" s="1139"/>
      <c r="J28" s="1139"/>
      <c r="K28" s="1139"/>
      <c r="L28" s="1139"/>
      <c r="M28" s="1139"/>
      <c r="N28" s="1139"/>
      <c r="O28" s="1139"/>
      <c r="P28" s="1140"/>
      <c r="Q28" s="1141">
        <v>3412</v>
      </c>
      <c r="R28" s="1142"/>
      <c r="S28" s="1142"/>
      <c r="T28" s="1142"/>
      <c r="U28" s="1142"/>
      <c r="V28" s="1142">
        <v>3467</v>
      </c>
      <c r="W28" s="1142"/>
      <c r="X28" s="1142"/>
      <c r="Y28" s="1142"/>
      <c r="Z28" s="1142"/>
      <c r="AA28" s="1142">
        <v>-55</v>
      </c>
      <c r="AB28" s="1142"/>
      <c r="AC28" s="1142"/>
      <c r="AD28" s="1142"/>
      <c r="AE28" s="1143"/>
      <c r="AF28" s="1144">
        <v>-55</v>
      </c>
      <c r="AG28" s="1142"/>
      <c r="AH28" s="1142"/>
      <c r="AI28" s="1142"/>
      <c r="AJ28" s="1145"/>
      <c r="AK28" s="1146">
        <v>339</v>
      </c>
      <c r="AL28" s="1134"/>
      <c r="AM28" s="1134"/>
      <c r="AN28" s="1134"/>
      <c r="AO28" s="1135"/>
      <c r="AP28" s="1133" t="s">
        <v>587</v>
      </c>
      <c r="AQ28" s="1134"/>
      <c r="AR28" s="1134"/>
      <c r="AS28" s="1134"/>
      <c r="AT28" s="1135"/>
      <c r="AU28" s="1133" t="s">
        <v>587</v>
      </c>
      <c r="AV28" s="1134"/>
      <c r="AW28" s="1134"/>
      <c r="AX28" s="1134"/>
      <c r="AY28" s="1135"/>
      <c r="AZ28" s="1133" t="s">
        <v>587</v>
      </c>
      <c r="BA28" s="1134"/>
      <c r="BB28" s="1134"/>
      <c r="BC28" s="1134"/>
      <c r="BD28" s="1135"/>
      <c r="BE28" s="1136"/>
      <c r="BF28" s="1136"/>
      <c r="BG28" s="1136"/>
      <c r="BH28" s="1136"/>
      <c r="BI28" s="1137"/>
      <c r="BJ28" s="246"/>
      <c r="BK28" s="246"/>
      <c r="BL28" s="246"/>
      <c r="BM28" s="246"/>
      <c r="BN28" s="246"/>
      <c r="BO28" s="259"/>
      <c r="BP28" s="259"/>
      <c r="BQ28" s="256">
        <v>22</v>
      </c>
      <c r="BR28" s="257"/>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240"/>
    </row>
    <row r="29" spans="1:131" s="241" customFormat="1" ht="26.25" customHeight="1" x14ac:dyDescent="0.15">
      <c r="A29" s="260">
        <v>2</v>
      </c>
      <c r="B29" s="1117" t="s">
        <v>400</v>
      </c>
      <c r="C29" s="1118"/>
      <c r="D29" s="1118"/>
      <c r="E29" s="1118"/>
      <c r="F29" s="1118"/>
      <c r="G29" s="1118"/>
      <c r="H29" s="1118"/>
      <c r="I29" s="1118"/>
      <c r="J29" s="1118"/>
      <c r="K29" s="1118"/>
      <c r="L29" s="1118"/>
      <c r="M29" s="1118"/>
      <c r="N29" s="1118"/>
      <c r="O29" s="1118"/>
      <c r="P29" s="1119"/>
      <c r="Q29" s="1129">
        <v>2873</v>
      </c>
      <c r="R29" s="1130"/>
      <c r="S29" s="1130"/>
      <c r="T29" s="1130"/>
      <c r="U29" s="1130"/>
      <c r="V29" s="1130">
        <v>2820</v>
      </c>
      <c r="W29" s="1130"/>
      <c r="X29" s="1130"/>
      <c r="Y29" s="1130"/>
      <c r="Z29" s="1130"/>
      <c r="AA29" s="1130">
        <v>53</v>
      </c>
      <c r="AB29" s="1130"/>
      <c r="AC29" s="1130"/>
      <c r="AD29" s="1130"/>
      <c r="AE29" s="1131"/>
      <c r="AF29" s="1123">
        <v>53</v>
      </c>
      <c r="AG29" s="1124"/>
      <c r="AH29" s="1124"/>
      <c r="AI29" s="1124"/>
      <c r="AJ29" s="1125"/>
      <c r="AK29" s="1132">
        <v>388</v>
      </c>
      <c r="AL29" s="1066"/>
      <c r="AM29" s="1066"/>
      <c r="AN29" s="1066"/>
      <c r="AO29" s="1067"/>
      <c r="AP29" s="1068" t="s">
        <v>587</v>
      </c>
      <c r="AQ29" s="1066"/>
      <c r="AR29" s="1066"/>
      <c r="AS29" s="1066"/>
      <c r="AT29" s="1067"/>
      <c r="AU29" s="1068" t="s">
        <v>587</v>
      </c>
      <c r="AV29" s="1066"/>
      <c r="AW29" s="1066"/>
      <c r="AX29" s="1066"/>
      <c r="AY29" s="1067"/>
      <c r="AZ29" s="1068" t="s">
        <v>587</v>
      </c>
      <c r="BA29" s="1066"/>
      <c r="BB29" s="1066"/>
      <c r="BC29" s="1066"/>
      <c r="BD29" s="1067"/>
      <c r="BE29" s="1112"/>
      <c r="BF29" s="1112"/>
      <c r="BG29" s="1112"/>
      <c r="BH29" s="1112"/>
      <c r="BI29" s="1113"/>
      <c r="BJ29" s="246"/>
      <c r="BK29" s="246"/>
      <c r="BL29" s="246"/>
      <c r="BM29" s="246"/>
      <c r="BN29" s="246"/>
      <c r="BO29" s="259"/>
      <c r="BP29" s="259"/>
      <c r="BQ29" s="256">
        <v>23</v>
      </c>
      <c r="BR29" s="257"/>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240"/>
    </row>
    <row r="30" spans="1:131" s="241" customFormat="1" ht="26.25" customHeight="1" x14ac:dyDescent="0.15">
      <c r="A30" s="260">
        <v>3</v>
      </c>
      <c r="B30" s="1117" t="s">
        <v>401</v>
      </c>
      <c r="C30" s="1118"/>
      <c r="D30" s="1118"/>
      <c r="E30" s="1118"/>
      <c r="F30" s="1118"/>
      <c r="G30" s="1118"/>
      <c r="H30" s="1118"/>
      <c r="I30" s="1118"/>
      <c r="J30" s="1118"/>
      <c r="K30" s="1118"/>
      <c r="L30" s="1118"/>
      <c r="M30" s="1118"/>
      <c r="N30" s="1118"/>
      <c r="O30" s="1118"/>
      <c r="P30" s="1119"/>
      <c r="Q30" s="1129">
        <v>399</v>
      </c>
      <c r="R30" s="1130"/>
      <c r="S30" s="1130"/>
      <c r="T30" s="1130"/>
      <c r="U30" s="1130"/>
      <c r="V30" s="1130">
        <v>392</v>
      </c>
      <c r="W30" s="1130"/>
      <c r="X30" s="1130"/>
      <c r="Y30" s="1130"/>
      <c r="Z30" s="1130"/>
      <c r="AA30" s="1130">
        <v>7</v>
      </c>
      <c r="AB30" s="1130"/>
      <c r="AC30" s="1130"/>
      <c r="AD30" s="1130"/>
      <c r="AE30" s="1131"/>
      <c r="AF30" s="1123">
        <v>7</v>
      </c>
      <c r="AG30" s="1124"/>
      <c r="AH30" s="1124"/>
      <c r="AI30" s="1124"/>
      <c r="AJ30" s="1125"/>
      <c r="AK30" s="1132">
        <v>501</v>
      </c>
      <c r="AL30" s="1066"/>
      <c r="AM30" s="1066"/>
      <c r="AN30" s="1066"/>
      <c r="AO30" s="1067"/>
      <c r="AP30" s="1068" t="s">
        <v>587</v>
      </c>
      <c r="AQ30" s="1066"/>
      <c r="AR30" s="1066"/>
      <c r="AS30" s="1066"/>
      <c r="AT30" s="1067"/>
      <c r="AU30" s="1068" t="s">
        <v>587</v>
      </c>
      <c r="AV30" s="1066"/>
      <c r="AW30" s="1066"/>
      <c r="AX30" s="1066"/>
      <c r="AY30" s="1067"/>
      <c r="AZ30" s="1068" t="s">
        <v>587</v>
      </c>
      <c r="BA30" s="1066"/>
      <c r="BB30" s="1066"/>
      <c r="BC30" s="1066"/>
      <c r="BD30" s="1067"/>
      <c r="BE30" s="1112"/>
      <c r="BF30" s="1112"/>
      <c r="BG30" s="1112"/>
      <c r="BH30" s="1112"/>
      <c r="BI30" s="1113"/>
      <c r="BJ30" s="246"/>
      <c r="BK30" s="246"/>
      <c r="BL30" s="246"/>
      <c r="BM30" s="246"/>
      <c r="BN30" s="246"/>
      <c r="BO30" s="259"/>
      <c r="BP30" s="259"/>
      <c r="BQ30" s="256">
        <v>24</v>
      </c>
      <c r="BR30" s="257"/>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240"/>
    </row>
    <row r="31" spans="1:131" s="241" customFormat="1" ht="26.25" customHeight="1" x14ac:dyDescent="0.15">
      <c r="A31" s="260">
        <v>4</v>
      </c>
      <c r="B31" s="1117" t="s">
        <v>402</v>
      </c>
      <c r="C31" s="1118"/>
      <c r="D31" s="1118"/>
      <c r="E31" s="1118"/>
      <c r="F31" s="1118"/>
      <c r="G31" s="1118"/>
      <c r="H31" s="1118"/>
      <c r="I31" s="1118"/>
      <c r="J31" s="1118"/>
      <c r="K31" s="1118"/>
      <c r="L31" s="1118"/>
      <c r="M31" s="1118"/>
      <c r="N31" s="1118"/>
      <c r="O31" s="1118"/>
      <c r="P31" s="1119"/>
      <c r="Q31" s="1129">
        <v>514</v>
      </c>
      <c r="R31" s="1130"/>
      <c r="S31" s="1130"/>
      <c r="T31" s="1130"/>
      <c r="U31" s="1130"/>
      <c r="V31" s="1130">
        <v>445</v>
      </c>
      <c r="W31" s="1130"/>
      <c r="X31" s="1130"/>
      <c r="Y31" s="1130"/>
      <c r="Z31" s="1130"/>
      <c r="AA31" s="1130">
        <v>69</v>
      </c>
      <c r="AB31" s="1130"/>
      <c r="AC31" s="1130"/>
      <c r="AD31" s="1130"/>
      <c r="AE31" s="1131"/>
      <c r="AF31" s="1123">
        <v>436</v>
      </c>
      <c r="AG31" s="1124"/>
      <c r="AH31" s="1124"/>
      <c r="AI31" s="1124"/>
      <c r="AJ31" s="1125"/>
      <c r="AK31" s="1132">
        <v>19</v>
      </c>
      <c r="AL31" s="1066"/>
      <c r="AM31" s="1066"/>
      <c r="AN31" s="1066"/>
      <c r="AO31" s="1067"/>
      <c r="AP31" s="1068">
        <v>2542</v>
      </c>
      <c r="AQ31" s="1066"/>
      <c r="AR31" s="1066"/>
      <c r="AS31" s="1066"/>
      <c r="AT31" s="1067"/>
      <c r="AU31" s="1068">
        <v>272</v>
      </c>
      <c r="AV31" s="1066"/>
      <c r="AW31" s="1066"/>
      <c r="AX31" s="1066"/>
      <c r="AY31" s="1067"/>
      <c r="AZ31" s="1068" t="s">
        <v>587</v>
      </c>
      <c r="BA31" s="1066"/>
      <c r="BB31" s="1066"/>
      <c r="BC31" s="1066"/>
      <c r="BD31" s="1067"/>
      <c r="BE31" s="1112" t="s">
        <v>403</v>
      </c>
      <c r="BF31" s="1112"/>
      <c r="BG31" s="1112"/>
      <c r="BH31" s="1112"/>
      <c r="BI31" s="1113"/>
      <c r="BJ31" s="246"/>
      <c r="BK31" s="246"/>
      <c r="BL31" s="246"/>
      <c r="BM31" s="246"/>
      <c r="BN31" s="246"/>
      <c r="BO31" s="259"/>
      <c r="BP31" s="259"/>
      <c r="BQ31" s="256">
        <v>25</v>
      </c>
      <c r="BR31" s="257"/>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240"/>
    </row>
    <row r="32" spans="1:131" s="241" customFormat="1" ht="26.25" customHeight="1" x14ac:dyDescent="0.15">
      <c r="A32" s="260">
        <v>5</v>
      </c>
      <c r="B32" s="1117" t="s">
        <v>404</v>
      </c>
      <c r="C32" s="1118"/>
      <c r="D32" s="1118"/>
      <c r="E32" s="1118"/>
      <c r="F32" s="1118"/>
      <c r="G32" s="1118"/>
      <c r="H32" s="1118"/>
      <c r="I32" s="1118"/>
      <c r="J32" s="1118"/>
      <c r="K32" s="1118"/>
      <c r="L32" s="1118"/>
      <c r="M32" s="1118"/>
      <c r="N32" s="1118"/>
      <c r="O32" s="1118"/>
      <c r="P32" s="1119"/>
      <c r="Q32" s="1129">
        <v>931</v>
      </c>
      <c r="R32" s="1130"/>
      <c r="S32" s="1130"/>
      <c r="T32" s="1130"/>
      <c r="U32" s="1130"/>
      <c r="V32" s="1130">
        <v>924</v>
      </c>
      <c r="W32" s="1130"/>
      <c r="X32" s="1130"/>
      <c r="Y32" s="1130"/>
      <c r="Z32" s="1130"/>
      <c r="AA32" s="1130">
        <v>7</v>
      </c>
      <c r="AB32" s="1130"/>
      <c r="AC32" s="1130"/>
      <c r="AD32" s="1130"/>
      <c r="AE32" s="1131"/>
      <c r="AF32" s="1123">
        <v>7</v>
      </c>
      <c r="AG32" s="1124"/>
      <c r="AH32" s="1124"/>
      <c r="AI32" s="1124"/>
      <c r="AJ32" s="1125"/>
      <c r="AK32" s="1132">
        <v>417</v>
      </c>
      <c r="AL32" s="1066"/>
      <c r="AM32" s="1066"/>
      <c r="AN32" s="1066"/>
      <c r="AO32" s="1067"/>
      <c r="AP32" s="1068">
        <v>3417</v>
      </c>
      <c r="AQ32" s="1066"/>
      <c r="AR32" s="1066"/>
      <c r="AS32" s="1066"/>
      <c r="AT32" s="1067"/>
      <c r="AU32" s="1068">
        <v>2317</v>
      </c>
      <c r="AV32" s="1066"/>
      <c r="AW32" s="1066"/>
      <c r="AX32" s="1066"/>
      <c r="AY32" s="1067"/>
      <c r="AZ32" s="1068" t="s">
        <v>587</v>
      </c>
      <c r="BA32" s="1066"/>
      <c r="BB32" s="1066"/>
      <c r="BC32" s="1066"/>
      <c r="BD32" s="1067"/>
      <c r="BE32" s="1112" t="s">
        <v>405</v>
      </c>
      <c r="BF32" s="1112"/>
      <c r="BG32" s="1112"/>
      <c r="BH32" s="1112"/>
      <c r="BI32" s="1113"/>
      <c r="BJ32" s="246"/>
      <c r="BK32" s="246"/>
      <c r="BL32" s="246"/>
      <c r="BM32" s="246"/>
      <c r="BN32" s="246"/>
      <c r="BO32" s="259"/>
      <c r="BP32" s="259"/>
      <c r="BQ32" s="256">
        <v>26</v>
      </c>
      <c r="BR32" s="257"/>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240"/>
    </row>
    <row r="33" spans="1:131" s="241" customFormat="1" ht="26.25" customHeight="1" x14ac:dyDescent="0.15">
      <c r="A33" s="260">
        <v>6</v>
      </c>
      <c r="B33" s="1117" t="s">
        <v>406</v>
      </c>
      <c r="C33" s="1118"/>
      <c r="D33" s="1118"/>
      <c r="E33" s="1118"/>
      <c r="F33" s="1118"/>
      <c r="G33" s="1118"/>
      <c r="H33" s="1118"/>
      <c r="I33" s="1118"/>
      <c r="J33" s="1118"/>
      <c r="K33" s="1118"/>
      <c r="L33" s="1118"/>
      <c r="M33" s="1118"/>
      <c r="N33" s="1118"/>
      <c r="O33" s="1118"/>
      <c r="P33" s="1119"/>
      <c r="Q33" s="1129">
        <v>1</v>
      </c>
      <c r="R33" s="1130"/>
      <c r="S33" s="1130"/>
      <c r="T33" s="1130"/>
      <c r="U33" s="1130"/>
      <c r="V33" s="1130">
        <v>0</v>
      </c>
      <c r="W33" s="1130"/>
      <c r="X33" s="1130"/>
      <c r="Y33" s="1130"/>
      <c r="Z33" s="1130"/>
      <c r="AA33" s="1130">
        <v>1</v>
      </c>
      <c r="AB33" s="1130"/>
      <c r="AC33" s="1130"/>
      <c r="AD33" s="1130"/>
      <c r="AE33" s="1131"/>
      <c r="AF33" s="1123">
        <v>9</v>
      </c>
      <c r="AG33" s="1124"/>
      <c r="AH33" s="1124"/>
      <c r="AI33" s="1124"/>
      <c r="AJ33" s="1125"/>
      <c r="AK33" s="1132" t="s">
        <v>587</v>
      </c>
      <c r="AL33" s="1066"/>
      <c r="AM33" s="1066"/>
      <c r="AN33" s="1066"/>
      <c r="AO33" s="1067"/>
      <c r="AP33" s="1068" t="s">
        <v>587</v>
      </c>
      <c r="AQ33" s="1066"/>
      <c r="AR33" s="1066"/>
      <c r="AS33" s="1066"/>
      <c r="AT33" s="1067"/>
      <c r="AU33" s="1068" t="s">
        <v>587</v>
      </c>
      <c r="AV33" s="1066"/>
      <c r="AW33" s="1066"/>
      <c r="AX33" s="1066"/>
      <c r="AY33" s="1067"/>
      <c r="AZ33" s="1068" t="s">
        <v>587</v>
      </c>
      <c r="BA33" s="1066"/>
      <c r="BB33" s="1066"/>
      <c r="BC33" s="1066"/>
      <c r="BD33" s="1067"/>
      <c r="BE33" s="1112" t="s">
        <v>407</v>
      </c>
      <c r="BF33" s="1112"/>
      <c r="BG33" s="1112"/>
      <c r="BH33" s="1112"/>
      <c r="BI33" s="1113"/>
      <c r="BJ33" s="246"/>
      <c r="BK33" s="246"/>
      <c r="BL33" s="246"/>
      <c r="BM33" s="246"/>
      <c r="BN33" s="246"/>
      <c r="BO33" s="259"/>
      <c r="BP33" s="259"/>
      <c r="BQ33" s="256">
        <v>27</v>
      </c>
      <c r="BR33" s="257"/>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240"/>
    </row>
    <row r="34" spans="1:131" s="241" customFormat="1" ht="26.25" customHeight="1" x14ac:dyDescent="0.15">
      <c r="A34" s="260">
        <v>7</v>
      </c>
      <c r="B34" s="1117"/>
      <c r="C34" s="1118"/>
      <c r="D34" s="1118"/>
      <c r="E34" s="1118"/>
      <c r="F34" s="1118"/>
      <c r="G34" s="1118"/>
      <c r="H34" s="1118"/>
      <c r="I34" s="1118"/>
      <c r="J34" s="1118"/>
      <c r="K34" s="1118"/>
      <c r="L34" s="1118"/>
      <c r="M34" s="1118"/>
      <c r="N34" s="1118"/>
      <c r="O34" s="1118"/>
      <c r="P34" s="1119"/>
      <c r="Q34" s="1129"/>
      <c r="R34" s="1130"/>
      <c r="S34" s="1130"/>
      <c r="T34" s="1130"/>
      <c r="U34" s="1130"/>
      <c r="V34" s="1130"/>
      <c r="W34" s="1130"/>
      <c r="X34" s="1130"/>
      <c r="Y34" s="1130"/>
      <c r="Z34" s="1130"/>
      <c r="AA34" s="1130"/>
      <c r="AB34" s="1130"/>
      <c r="AC34" s="1130"/>
      <c r="AD34" s="1130"/>
      <c r="AE34" s="1131"/>
      <c r="AF34" s="1123"/>
      <c r="AG34" s="1124"/>
      <c r="AH34" s="1124"/>
      <c r="AI34" s="1124"/>
      <c r="AJ34" s="1125"/>
      <c r="AK34" s="1067"/>
      <c r="AL34" s="1058"/>
      <c r="AM34" s="1058"/>
      <c r="AN34" s="1058"/>
      <c r="AO34" s="1058"/>
      <c r="AP34" s="1058"/>
      <c r="AQ34" s="1058"/>
      <c r="AR34" s="1058"/>
      <c r="AS34" s="1058"/>
      <c r="AT34" s="1058"/>
      <c r="AU34" s="1058"/>
      <c r="AV34" s="1058"/>
      <c r="AW34" s="1058"/>
      <c r="AX34" s="1058"/>
      <c r="AY34" s="1058"/>
      <c r="AZ34" s="1128"/>
      <c r="BA34" s="1128"/>
      <c r="BB34" s="1128"/>
      <c r="BC34" s="1128"/>
      <c r="BD34" s="1128"/>
      <c r="BE34" s="1112"/>
      <c r="BF34" s="1112"/>
      <c r="BG34" s="1112"/>
      <c r="BH34" s="1112"/>
      <c r="BI34" s="1113"/>
      <c r="BJ34" s="246"/>
      <c r="BK34" s="246"/>
      <c r="BL34" s="246"/>
      <c r="BM34" s="246"/>
      <c r="BN34" s="246"/>
      <c r="BO34" s="259"/>
      <c r="BP34" s="259"/>
      <c r="BQ34" s="256">
        <v>28</v>
      </c>
      <c r="BR34" s="257"/>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240"/>
    </row>
    <row r="35" spans="1:131" s="241" customFormat="1" ht="26.25" customHeight="1" x14ac:dyDescent="0.15">
      <c r="A35" s="260">
        <v>8</v>
      </c>
      <c r="B35" s="1117"/>
      <c r="C35" s="1118"/>
      <c r="D35" s="1118"/>
      <c r="E35" s="1118"/>
      <c r="F35" s="1118"/>
      <c r="G35" s="1118"/>
      <c r="H35" s="1118"/>
      <c r="I35" s="1118"/>
      <c r="J35" s="1118"/>
      <c r="K35" s="1118"/>
      <c r="L35" s="1118"/>
      <c r="M35" s="1118"/>
      <c r="N35" s="1118"/>
      <c r="O35" s="1118"/>
      <c r="P35" s="1119"/>
      <c r="Q35" s="1129"/>
      <c r="R35" s="1130"/>
      <c r="S35" s="1130"/>
      <c r="T35" s="1130"/>
      <c r="U35" s="1130"/>
      <c r="V35" s="1130"/>
      <c r="W35" s="1130"/>
      <c r="X35" s="1130"/>
      <c r="Y35" s="1130"/>
      <c r="Z35" s="1130"/>
      <c r="AA35" s="1130"/>
      <c r="AB35" s="1130"/>
      <c r="AC35" s="1130"/>
      <c r="AD35" s="1130"/>
      <c r="AE35" s="1131"/>
      <c r="AF35" s="1123"/>
      <c r="AG35" s="1124"/>
      <c r="AH35" s="1124"/>
      <c r="AI35" s="1124"/>
      <c r="AJ35" s="1125"/>
      <c r="AK35" s="1067"/>
      <c r="AL35" s="1058"/>
      <c r="AM35" s="1058"/>
      <c r="AN35" s="1058"/>
      <c r="AO35" s="1058"/>
      <c r="AP35" s="1058"/>
      <c r="AQ35" s="1058"/>
      <c r="AR35" s="1058"/>
      <c r="AS35" s="1058"/>
      <c r="AT35" s="1058"/>
      <c r="AU35" s="1058"/>
      <c r="AV35" s="1058"/>
      <c r="AW35" s="1058"/>
      <c r="AX35" s="1058"/>
      <c r="AY35" s="1058"/>
      <c r="AZ35" s="1128"/>
      <c r="BA35" s="1128"/>
      <c r="BB35" s="1128"/>
      <c r="BC35" s="1128"/>
      <c r="BD35" s="1128"/>
      <c r="BE35" s="1112"/>
      <c r="BF35" s="1112"/>
      <c r="BG35" s="1112"/>
      <c r="BH35" s="1112"/>
      <c r="BI35" s="1113"/>
      <c r="BJ35" s="246"/>
      <c r="BK35" s="246"/>
      <c r="BL35" s="246"/>
      <c r="BM35" s="246"/>
      <c r="BN35" s="246"/>
      <c r="BO35" s="259"/>
      <c r="BP35" s="259"/>
      <c r="BQ35" s="256">
        <v>29</v>
      </c>
      <c r="BR35" s="257"/>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240"/>
    </row>
    <row r="36" spans="1:131" s="241" customFormat="1" ht="26.25" customHeight="1" x14ac:dyDescent="0.15">
      <c r="A36" s="260">
        <v>9</v>
      </c>
      <c r="B36" s="1117"/>
      <c r="C36" s="1118"/>
      <c r="D36" s="1118"/>
      <c r="E36" s="1118"/>
      <c r="F36" s="1118"/>
      <c r="G36" s="1118"/>
      <c r="H36" s="1118"/>
      <c r="I36" s="1118"/>
      <c r="J36" s="1118"/>
      <c r="K36" s="1118"/>
      <c r="L36" s="1118"/>
      <c r="M36" s="1118"/>
      <c r="N36" s="1118"/>
      <c r="O36" s="1118"/>
      <c r="P36" s="1119"/>
      <c r="Q36" s="1129"/>
      <c r="R36" s="1130"/>
      <c r="S36" s="1130"/>
      <c r="T36" s="1130"/>
      <c r="U36" s="1130"/>
      <c r="V36" s="1130"/>
      <c r="W36" s="1130"/>
      <c r="X36" s="1130"/>
      <c r="Y36" s="1130"/>
      <c r="Z36" s="1130"/>
      <c r="AA36" s="1130"/>
      <c r="AB36" s="1130"/>
      <c r="AC36" s="1130"/>
      <c r="AD36" s="1130"/>
      <c r="AE36" s="1131"/>
      <c r="AF36" s="1123"/>
      <c r="AG36" s="1124"/>
      <c r="AH36" s="1124"/>
      <c r="AI36" s="1124"/>
      <c r="AJ36" s="1125"/>
      <c r="AK36" s="1067"/>
      <c r="AL36" s="1058"/>
      <c r="AM36" s="1058"/>
      <c r="AN36" s="1058"/>
      <c r="AO36" s="1058"/>
      <c r="AP36" s="1058"/>
      <c r="AQ36" s="1058"/>
      <c r="AR36" s="1058"/>
      <c r="AS36" s="1058"/>
      <c r="AT36" s="1058"/>
      <c r="AU36" s="1058"/>
      <c r="AV36" s="1058"/>
      <c r="AW36" s="1058"/>
      <c r="AX36" s="1058"/>
      <c r="AY36" s="1058"/>
      <c r="AZ36" s="1128"/>
      <c r="BA36" s="1128"/>
      <c r="BB36" s="1128"/>
      <c r="BC36" s="1128"/>
      <c r="BD36" s="1128"/>
      <c r="BE36" s="1112"/>
      <c r="BF36" s="1112"/>
      <c r="BG36" s="1112"/>
      <c r="BH36" s="1112"/>
      <c r="BI36" s="1113"/>
      <c r="BJ36" s="246"/>
      <c r="BK36" s="246"/>
      <c r="BL36" s="246"/>
      <c r="BM36" s="246"/>
      <c r="BN36" s="246"/>
      <c r="BO36" s="259"/>
      <c r="BP36" s="259"/>
      <c r="BQ36" s="256">
        <v>30</v>
      </c>
      <c r="BR36" s="257"/>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240"/>
    </row>
    <row r="37" spans="1:131" s="241" customFormat="1" ht="26.25" customHeight="1" x14ac:dyDescent="0.15">
      <c r="A37" s="260">
        <v>10</v>
      </c>
      <c r="B37" s="1117"/>
      <c r="C37" s="1118"/>
      <c r="D37" s="1118"/>
      <c r="E37" s="1118"/>
      <c r="F37" s="1118"/>
      <c r="G37" s="1118"/>
      <c r="H37" s="1118"/>
      <c r="I37" s="1118"/>
      <c r="J37" s="1118"/>
      <c r="K37" s="1118"/>
      <c r="L37" s="1118"/>
      <c r="M37" s="1118"/>
      <c r="N37" s="1118"/>
      <c r="O37" s="1118"/>
      <c r="P37" s="1119"/>
      <c r="Q37" s="1129"/>
      <c r="R37" s="1130"/>
      <c r="S37" s="1130"/>
      <c r="T37" s="1130"/>
      <c r="U37" s="1130"/>
      <c r="V37" s="1130"/>
      <c r="W37" s="1130"/>
      <c r="X37" s="1130"/>
      <c r="Y37" s="1130"/>
      <c r="Z37" s="1130"/>
      <c r="AA37" s="1130"/>
      <c r="AB37" s="1130"/>
      <c r="AC37" s="1130"/>
      <c r="AD37" s="1130"/>
      <c r="AE37" s="1131"/>
      <c r="AF37" s="1123"/>
      <c r="AG37" s="1124"/>
      <c r="AH37" s="1124"/>
      <c r="AI37" s="1124"/>
      <c r="AJ37" s="1125"/>
      <c r="AK37" s="1067"/>
      <c r="AL37" s="1058"/>
      <c r="AM37" s="1058"/>
      <c r="AN37" s="1058"/>
      <c r="AO37" s="1058"/>
      <c r="AP37" s="1058"/>
      <c r="AQ37" s="1058"/>
      <c r="AR37" s="1058"/>
      <c r="AS37" s="1058"/>
      <c r="AT37" s="1058"/>
      <c r="AU37" s="1058"/>
      <c r="AV37" s="1058"/>
      <c r="AW37" s="1058"/>
      <c r="AX37" s="1058"/>
      <c r="AY37" s="1058"/>
      <c r="AZ37" s="1128"/>
      <c r="BA37" s="1128"/>
      <c r="BB37" s="1128"/>
      <c r="BC37" s="1128"/>
      <c r="BD37" s="1128"/>
      <c r="BE37" s="1112"/>
      <c r="BF37" s="1112"/>
      <c r="BG37" s="1112"/>
      <c r="BH37" s="1112"/>
      <c r="BI37" s="1113"/>
      <c r="BJ37" s="246"/>
      <c r="BK37" s="246"/>
      <c r="BL37" s="246"/>
      <c r="BM37" s="246"/>
      <c r="BN37" s="246"/>
      <c r="BO37" s="259"/>
      <c r="BP37" s="259"/>
      <c r="BQ37" s="256">
        <v>31</v>
      </c>
      <c r="BR37" s="257"/>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240"/>
    </row>
    <row r="38" spans="1:131" s="241" customFormat="1" ht="26.25" customHeight="1" x14ac:dyDescent="0.15">
      <c r="A38" s="260">
        <v>11</v>
      </c>
      <c r="B38" s="1117"/>
      <c r="C38" s="1118"/>
      <c r="D38" s="1118"/>
      <c r="E38" s="1118"/>
      <c r="F38" s="1118"/>
      <c r="G38" s="1118"/>
      <c r="H38" s="1118"/>
      <c r="I38" s="1118"/>
      <c r="J38" s="1118"/>
      <c r="K38" s="1118"/>
      <c r="L38" s="1118"/>
      <c r="M38" s="1118"/>
      <c r="N38" s="1118"/>
      <c r="O38" s="1118"/>
      <c r="P38" s="1119"/>
      <c r="Q38" s="1129"/>
      <c r="R38" s="1130"/>
      <c r="S38" s="1130"/>
      <c r="T38" s="1130"/>
      <c r="U38" s="1130"/>
      <c r="V38" s="1130"/>
      <c r="W38" s="1130"/>
      <c r="X38" s="1130"/>
      <c r="Y38" s="1130"/>
      <c r="Z38" s="1130"/>
      <c r="AA38" s="1130"/>
      <c r="AB38" s="1130"/>
      <c r="AC38" s="1130"/>
      <c r="AD38" s="1130"/>
      <c r="AE38" s="1131"/>
      <c r="AF38" s="1123"/>
      <c r="AG38" s="1124"/>
      <c r="AH38" s="1124"/>
      <c r="AI38" s="1124"/>
      <c r="AJ38" s="1125"/>
      <c r="AK38" s="1067"/>
      <c r="AL38" s="1058"/>
      <c r="AM38" s="1058"/>
      <c r="AN38" s="1058"/>
      <c r="AO38" s="1058"/>
      <c r="AP38" s="1058"/>
      <c r="AQ38" s="1058"/>
      <c r="AR38" s="1058"/>
      <c r="AS38" s="1058"/>
      <c r="AT38" s="1058"/>
      <c r="AU38" s="1058"/>
      <c r="AV38" s="1058"/>
      <c r="AW38" s="1058"/>
      <c r="AX38" s="1058"/>
      <c r="AY38" s="1058"/>
      <c r="AZ38" s="1128"/>
      <c r="BA38" s="1128"/>
      <c r="BB38" s="1128"/>
      <c r="BC38" s="1128"/>
      <c r="BD38" s="1128"/>
      <c r="BE38" s="1112"/>
      <c r="BF38" s="1112"/>
      <c r="BG38" s="1112"/>
      <c r="BH38" s="1112"/>
      <c r="BI38" s="1113"/>
      <c r="BJ38" s="246"/>
      <c r="BK38" s="246"/>
      <c r="BL38" s="246"/>
      <c r="BM38" s="246"/>
      <c r="BN38" s="246"/>
      <c r="BO38" s="259"/>
      <c r="BP38" s="259"/>
      <c r="BQ38" s="256">
        <v>32</v>
      </c>
      <c r="BR38" s="257"/>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240"/>
    </row>
    <row r="39" spans="1:131" s="241" customFormat="1" ht="26.25" customHeight="1" x14ac:dyDescent="0.15">
      <c r="A39" s="260">
        <v>12</v>
      </c>
      <c r="B39" s="1117"/>
      <c r="C39" s="1118"/>
      <c r="D39" s="1118"/>
      <c r="E39" s="1118"/>
      <c r="F39" s="1118"/>
      <c r="G39" s="1118"/>
      <c r="H39" s="1118"/>
      <c r="I39" s="1118"/>
      <c r="J39" s="1118"/>
      <c r="K39" s="1118"/>
      <c r="L39" s="1118"/>
      <c r="M39" s="1118"/>
      <c r="N39" s="1118"/>
      <c r="O39" s="1118"/>
      <c r="P39" s="1119"/>
      <c r="Q39" s="1129"/>
      <c r="R39" s="1130"/>
      <c r="S39" s="1130"/>
      <c r="T39" s="1130"/>
      <c r="U39" s="1130"/>
      <c r="V39" s="1130"/>
      <c r="W39" s="1130"/>
      <c r="X39" s="1130"/>
      <c r="Y39" s="1130"/>
      <c r="Z39" s="1130"/>
      <c r="AA39" s="1130"/>
      <c r="AB39" s="1130"/>
      <c r="AC39" s="1130"/>
      <c r="AD39" s="1130"/>
      <c r="AE39" s="1131"/>
      <c r="AF39" s="1123"/>
      <c r="AG39" s="1124"/>
      <c r="AH39" s="1124"/>
      <c r="AI39" s="1124"/>
      <c r="AJ39" s="1125"/>
      <c r="AK39" s="1067"/>
      <c r="AL39" s="1058"/>
      <c r="AM39" s="1058"/>
      <c r="AN39" s="1058"/>
      <c r="AO39" s="1058"/>
      <c r="AP39" s="1058"/>
      <c r="AQ39" s="1058"/>
      <c r="AR39" s="1058"/>
      <c r="AS39" s="1058"/>
      <c r="AT39" s="1058"/>
      <c r="AU39" s="1058"/>
      <c r="AV39" s="1058"/>
      <c r="AW39" s="1058"/>
      <c r="AX39" s="1058"/>
      <c r="AY39" s="1058"/>
      <c r="AZ39" s="1128"/>
      <c r="BA39" s="1128"/>
      <c r="BB39" s="1128"/>
      <c r="BC39" s="1128"/>
      <c r="BD39" s="1128"/>
      <c r="BE39" s="1112"/>
      <c r="BF39" s="1112"/>
      <c r="BG39" s="1112"/>
      <c r="BH39" s="1112"/>
      <c r="BI39" s="1113"/>
      <c r="BJ39" s="246"/>
      <c r="BK39" s="246"/>
      <c r="BL39" s="246"/>
      <c r="BM39" s="246"/>
      <c r="BN39" s="246"/>
      <c r="BO39" s="259"/>
      <c r="BP39" s="259"/>
      <c r="BQ39" s="256">
        <v>33</v>
      </c>
      <c r="BR39" s="257"/>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240"/>
    </row>
    <row r="40" spans="1:131" s="241" customFormat="1" ht="26.25" customHeight="1" x14ac:dyDescent="0.15">
      <c r="A40" s="255">
        <v>13</v>
      </c>
      <c r="B40" s="1117"/>
      <c r="C40" s="1118"/>
      <c r="D40" s="1118"/>
      <c r="E40" s="1118"/>
      <c r="F40" s="1118"/>
      <c r="G40" s="1118"/>
      <c r="H40" s="1118"/>
      <c r="I40" s="1118"/>
      <c r="J40" s="1118"/>
      <c r="K40" s="1118"/>
      <c r="L40" s="1118"/>
      <c r="M40" s="1118"/>
      <c r="N40" s="1118"/>
      <c r="O40" s="1118"/>
      <c r="P40" s="1119"/>
      <c r="Q40" s="1129"/>
      <c r="R40" s="1130"/>
      <c r="S40" s="1130"/>
      <c r="T40" s="1130"/>
      <c r="U40" s="1130"/>
      <c r="V40" s="1130"/>
      <c r="W40" s="1130"/>
      <c r="X40" s="1130"/>
      <c r="Y40" s="1130"/>
      <c r="Z40" s="1130"/>
      <c r="AA40" s="1130"/>
      <c r="AB40" s="1130"/>
      <c r="AC40" s="1130"/>
      <c r="AD40" s="1130"/>
      <c r="AE40" s="1131"/>
      <c r="AF40" s="1123"/>
      <c r="AG40" s="1124"/>
      <c r="AH40" s="1124"/>
      <c r="AI40" s="1124"/>
      <c r="AJ40" s="1125"/>
      <c r="AK40" s="1067"/>
      <c r="AL40" s="1058"/>
      <c r="AM40" s="1058"/>
      <c r="AN40" s="1058"/>
      <c r="AO40" s="1058"/>
      <c r="AP40" s="1058"/>
      <c r="AQ40" s="1058"/>
      <c r="AR40" s="1058"/>
      <c r="AS40" s="1058"/>
      <c r="AT40" s="1058"/>
      <c r="AU40" s="1058"/>
      <c r="AV40" s="1058"/>
      <c r="AW40" s="1058"/>
      <c r="AX40" s="1058"/>
      <c r="AY40" s="1058"/>
      <c r="AZ40" s="1128"/>
      <c r="BA40" s="1128"/>
      <c r="BB40" s="1128"/>
      <c r="BC40" s="1128"/>
      <c r="BD40" s="1128"/>
      <c r="BE40" s="1112"/>
      <c r="BF40" s="1112"/>
      <c r="BG40" s="1112"/>
      <c r="BH40" s="1112"/>
      <c r="BI40" s="1113"/>
      <c r="BJ40" s="246"/>
      <c r="BK40" s="246"/>
      <c r="BL40" s="246"/>
      <c r="BM40" s="246"/>
      <c r="BN40" s="246"/>
      <c r="BO40" s="259"/>
      <c r="BP40" s="259"/>
      <c r="BQ40" s="256">
        <v>34</v>
      </c>
      <c r="BR40" s="257"/>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240"/>
    </row>
    <row r="41" spans="1:131" s="241" customFormat="1" ht="26.25" customHeight="1" x14ac:dyDescent="0.15">
      <c r="A41" s="255">
        <v>14</v>
      </c>
      <c r="B41" s="1117"/>
      <c r="C41" s="1118"/>
      <c r="D41" s="1118"/>
      <c r="E41" s="1118"/>
      <c r="F41" s="1118"/>
      <c r="G41" s="1118"/>
      <c r="H41" s="1118"/>
      <c r="I41" s="1118"/>
      <c r="J41" s="1118"/>
      <c r="K41" s="1118"/>
      <c r="L41" s="1118"/>
      <c r="M41" s="1118"/>
      <c r="N41" s="1118"/>
      <c r="O41" s="1118"/>
      <c r="P41" s="1119"/>
      <c r="Q41" s="1129"/>
      <c r="R41" s="1130"/>
      <c r="S41" s="1130"/>
      <c r="T41" s="1130"/>
      <c r="U41" s="1130"/>
      <c r="V41" s="1130"/>
      <c r="W41" s="1130"/>
      <c r="X41" s="1130"/>
      <c r="Y41" s="1130"/>
      <c r="Z41" s="1130"/>
      <c r="AA41" s="1130"/>
      <c r="AB41" s="1130"/>
      <c r="AC41" s="1130"/>
      <c r="AD41" s="1130"/>
      <c r="AE41" s="1131"/>
      <c r="AF41" s="1123"/>
      <c r="AG41" s="1124"/>
      <c r="AH41" s="1124"/>
      <c r="AI41" s="1124"/>
      <c r="AJ41" s="1125"/>
      <c r="AK41" s="1067"/>
      <c r="AL41" s="1058"/>
      <c r="AM41" s="1058"/>
      <c r="AN41" s="1058"/>
      <c r="AO41" s="1058"/>
      <c r="AP41" s="1058"/>
      <c r="AQ41" s="1058"/>
      <c r="AR41" s="1058"/>
      <c r="AS41" s="1058"/>
      <c r="AT41" s="1058"/>
      <c r="AU41" s="1058"/>
      <c r="AV41" s="1058"/>
      <c r="AW41" s="1058"/>
      <c r="AX41" s="1058"/>
      <c r="AY41" s="1058"/>
      <c r="AZ41" s="1128"/>
      <c r="BA41" s="1128"/>
      <c r="BB41" s="1128"/>
      <c r="BC41" s="1128"/>
      <c r="BD41" s="1128"/>
      <c r="BE41" s="1112"/>
      <c r="BF41" s="1112"/>
      <c r="BG41" s="1112"/>
      <c r="BH41" s="1112"/>
      <c r="BI41" s="1113"/>
      <c r="BJ41" s="246"/>
      <c r="BK41" s="246"/>
      <c r="BL41" s="246"/>
      <c r="BM41" s="246"/>
      <c r="BN41" s="246"/>
      <c r="BO41" s="259"/>
      <c r="BP41" s="259"/>
      <c r="BQ41" s="256">
        <v>35</v>
      </c>
      <c r="BR41" s="257"/>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240"/>
    </row>
    <row r="42" spans="1:131" s="241" customFormat="1" ht="26.25" customHeight="1" x14ac:dyDescent="0.15">
      <c r="A42" s="255">
        <v>15</v>
      </c>
      <c r="B42" s="1117"/>
      <c r="C42" s="1118"/>
      <c r="D42" s="1118"/>
      <c r="E42" s="1118"/>
      <c r="F42" s="1118"/>
      <c r="G42" s="1118"/>
      <c r="H42" s="1118"/>
      <c r="I42" s="1118"/>
      <c r="J42" s="1118"/>
      <c r="K42" s="1118"/>
      <c r="L42" s="1118"/>
      <c r="M42" s="1118"/>
      <c r="N42" s="1118"/>
      <c r="O42" s="1118"/>
      <c r="P42" s="1119"/>
      <c r="Q42" s="1129"/>
      <c r="R42" s="1130"/>
      <c r="S42" s="1130"/>
      <c r="T42" s="1130"/>
      <c r="U42" s="1130"/>
      <c r="V42" s="1130"/>
      <c r="W42" s="1130"/>
      <c r="X42" s="1130"/>
      <c r="Y42" s="1130"/>
      <c r="Z42" s="1130"/>
      <c r="AA42" s="1130"/>
      <c r="AB42" s="1130"/>
      <c r="AC42" s="1130"/>
      <c r="AD42" s="1130"/>
      <c r="AE42" s="1131"/>
      <c r="AF42" s="1123"/>
      <c r="AG42" s="1124"/>
      <c r="AH42" s="1124"/>
      <c r="AI42" s="1124"/>
      <c r="AJ42" s="1125"/>
      <c r="AK42" s="1067"/>
      <c r="AL42" s="1058"/>
      <c r="AM42" s="1058"/>
      <c r="AN42" s="1058"/>
      <c r="AO42" s="1058"/>
      <c r="AP42" s="1058"/>
      <c r="AQ42" s="1058"/>
      <c r="AR42" s="1058"/>
      <c r="AS42" s="1058"/>
      <c r="AT42" s="1058"/>
      <c r="AU42" s="1058"/>
      <c r="AV42" s="1058"/>
      <c r="AW42" s="1058"/>
      <c r="AX42" s="1058"/>
      <c r="AY42" s="1058"/>
      <c r="AZ42" s="1128"/>
      <c r="BA42" s="1128"/>
      <c r="BB42" s="1128"/>
      <c r="BC42" s="1128"/>
      <c r="BD42" s="1128"/>
      <c r="BE42" s="1112"/>
      <c r="BF42" s="1112"/>
      <c r="BG42" s="1112"/>
      <c r="BH42" s="1112"/>
      <c r="BI42" s="1113"/>
      <c r="BJ42" s="246"/>
      <c r="BK42" s="246"/>
      <c r="BL42" s="246"/>
      <c r="BM42" s="246"/>
      <c r="BN42" s="246"/>
      <c r="BO42" s="259"/>
      <c r="BP42" s="259"/>
      <c r="BQ42" s="256">
        <v>36</v>
      </c>
      <c r="BR42" s="257"/>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240"/>
    </row>
    <row r="43" spans="1:131" s="241" customFormat="1" ht="26.25" customHeight="1" x14ac:dyDescent="0.15">
      <c r="A43" s="255">
        <v>16</v>
      </c>
      <c r="B43" s="1117"/>
      <c r="C43" s="1118"/>
      <c r="D43" s="1118"/>
      <c r="E43" s="1118"/>
      <c r="F43" s="1118"/>
      <c r="G43" s="1118"/>
      <c r="H43" s="1118"/>
      <c r="I43" s="1118"/>
      <c r="J43" s="1118"/>
      <c r="K43" s="1118"/>
      <c r="L43" s="1118"/>
      <c r="M43" s="1118"/>
      <c r="N43" s="1118"/>
      <c r="O43" s="1118"/>
      <c r="P43" s="1119"/>
      <c r="Q43" s="1129"/>
      <c r="R43" s="1130"/>
      <c r="S43" s="1130"/>
      <c r="T43" s="1130"/>
      <c r="U43" s="1130"/>
      <c r="V43" s="1130"/>
      <c r="W43" s="1130"/>
      <c r="X43" s="1130"/>
      <c r="Y43" s="1130"/>
      <c r="Z43" s="1130"/>
      <c r="AA43" s="1130"/>
      <c r="AB43" s="1130"/>
      <c r="AC43" s="1130"/>
      <c r="AD43" s="1130"/>
      <c r="AE43" s="1131"/>
      <c r="AF43" s="1123"/>
      <c r="AG43" s="1124"/>
      <c r="AH43" s="1124"/>
      <c r="AI43" s="1124"/>
      <c r="AJ43" s="1125"/>
      <c r="AK43" s="1067"/>
      <c r="AL43" s="1058"/>
      <c r="AM43" s="1058"/>
      <c r="AN43" s="1058"/>
      <c r="AO43" s="1058"/>
      <c r="AP43" s="1058"/>
      <c r="AQ43" s="1058"/>
      <c r="AR43" s="1058"/>
      <c r="AS43" s="1058"/>
      <c r="AT43" s="1058"/>
      <c r="AU43" s="1058"/>
      <c r="AV43" s="1058"/>
      <c r="AW43" s="1058"/>
      <c r="AX43" s="1058"/>
      <c r="AY43" s="1058"/>
      <c r="AZ43" s="1128"/>
      <c r="BA43" s="1128"/>
      <c r="BB43" s="1128"/>
      <c r="BC43" s="1128"/>
      <c r="BD43" s="1128"/>
      <c r="BE43" s="1112"/>
      <c r="BF43" s="1112"/>
      <c r="BG43" s="1112"/>
      <c r="BH43" s="1112"/>
      <c r="BI43" s="1113"/>
      <c r="BJ43" s="246"/>
      <c r="BK43" s="246"/>
      <c r="BL43" s="246"/>
      <c r="BM43" s="246"/>
      <c r="BN43" s="246"/>
      <c r="BO43" s="259"/>
      <c r="BP43" s="259"/>
      <c r="BQ43" s="256">
        <v>37</v>
      </c>
      <c r="BR43" s="257"/>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240"/>
    </row>
    <row r="44" spans="1:131" s="241" customFormat="1" ht="26.25" customHeight="1" x14ac:dyDescent="0.15">
      <c r="A44" s="255">
        <v>17</v>
      </c>
      <c r="B44" s="1117"/>
      <c r="C44" s="1118"/>
      <c r="D44" s="1118"/>
      <c r="E44" s="1118"/>
      <c r="F44" s="1118"/>
      <c r="G44" s="1118"/>
      <c r="H44" s="1118"/>
      <c r="I44" s="1118"/>
      <c r="J44" s="1118"/>
      <c r="K44" s="1118"/>
      <c r="L44" s="1118"/>
      <c r="M44" s="1118"/>
      <c r="N44" s="1118"/>
      <c r="O44" s="1118"/>
      <c r="P44" s="1119"/>
      <c r="Q44" s="1129"/>
      <c r="R44" s="1130"/>
      <c r="S44" s="1130"/>
      <c r="T44" s="1130"/>
      <c r="U44" s="1130"/>
      <c r="V44" s="1130"/>
      <c r="W44" s="1130"/>
      <c r="X44" s="1130"/>
      <c r="Y44" s="1130"/>
      <c r="Z44" s="1130"/>
      <c r="AA44" s="1130"/>
      <c r="AB44" s="1130"/>
      <c r="AC44" s="1130"/>
      <c r="AD44" s="1130"/>
      <c r="AE44" s="1131"/>
      <c r="AF44" s="1123"/>
      <c r="AG44" s="1124"/>
      <c r="AH44" s="1124"/>
      <c r="AI44" s="1124"/>
      <c r="AJ44" s="1125"/>
      <c r="AK44" s="1067"/>
      <c r="AL44" s="1058"/>
      <c r="AM44" s="1058"/>
      <c r="AN44" s="1058"/>
      <c r="AO44" s="1058"/>
      <c r="AP44" s="1058"/>
      <c r="AQ44" s="1058"/>
      <c r="AR44" s="1058"/>
      <c r="AS44" s="1058"/>
      <c r="AT44" s="1058"/>
      <c r="AU44" s="1058"/>
      <c r="AV44" s="1058"/>
      <c r="AW44" s="1058"/>
      <c r="AX44" s="1058"/>
      <c r="AY44" s="1058"/>
      <c r="AZ44" s="1128"/>
      <c r="BA44" s="1128"/>
      <c r="BB44" s="1128"/>
      <c r="BC44" s="1128"/>
      <c r="BD44" s="1128"/>
      <c r="BE44" s="1112"/>
      <c r="BF44" s="1112"/>
      <c r="BG44" s="1112"/>
      <c r="BH44" s="1112"/>
      <c r="BI44" s="1113"/>
      <c r="BJ44" s="246"/>
      <c r="BK44" s="246"/>
      <c r="BL44" s="246"/>
      <c r="BM44" s="246"/>
      <c r="BN44" s="246"/>
      <c r="BO44" s="259"/>
      <c r="BP44" s="259"/>
      <c r="BQ44" s="256">
        <v>38</v>
      </c>
      <c r="BR44" s="257"/>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240"/>
    </row>
    <row r="45" spans="1:131" s="241" customFormat="1" ht="26.25" customHeight="1" x14ac:dyDescent="0.15">
      <c r="A45" s="255">
        <v>18</v>
      </c>
      <c r="B45" s="1117"/>
      <c r="C45" s="1118"/>
      <c r="D45" s="1118"/>
      <c r="E45" s="1118"/>
      <c r="F45" s="1118"/>
      <c r="G45" s="1118"/>
      <c r="H45" s="1118"/>
      <c r="I45" s="1118"/>
      <c r="J45" s="1118"/>
      <c r="K45" s="1118"/>
      <c r="L45" s="1118"/>
      <c r="M45" s="1118"/>
      <c r="N45" s="1118"/>
      <c r="O45" s="1118"/>
      <c r="P45" s="1119"/>
      <c r="Q45" s="1129"/>
      <c r="R45" s="1130"/>
      <c r="S45" s="1130"/>
      <c r="T45" s="1130"/>
      <c r="U45" s="1130"/>
      <c r="V45" s="1130"/>
      <c r="W45" s="1130"/>
      <c r="X45" s="1130"/>
      <c r="Y45" s="1130"/>
      <c r="Z45" s="1130"/>
      <c r="AA45" s="1130"/>
      <c r="AB45" s="1130"/>
      <c r="AC45" s="1130"/>
      <c r="AD45" s="1130"/>
      <c r="AE45" s="1131"/>
      <c r="AF45" s="1123"/>
      <c r="AG45" s="1124"/>
      <c r="AH45" s="1124"/>
      <c r="AI45" s="1124"/>
      <c r="AJ45" s="1125"/>
      <c r="AK45" s="1067"/>
      <c r="AL45" s="1058"/>
      <c r="AM45" s="1058"/>
      <c r="AN45" s="1058"/>
      <c r="AO45" s="1058"/>
      <c r="AP45" s="1058"/>
      <c r="AQ45" s="1058"/>
      <c r="AR45" s="1058"/>
      <c r="AS45" s="1058"/>
      <c r="AT45" s="1058"/>
      <c r="AU45" s="1058"/>
      <c r="AV45" s="1058"/>
      <c r="AW45" s="1058"/>
      <c r="AX45" s="1058"/>
      <c r="AY45" s="1058"/>
      <c r="AZ45" s="1128"/>
      <c r="BA45" s="1128"/>
      <c r="BB45" s="1128"/>
      <c r="BC45" s="1128"/>
      <c r="BD45" s="1128"/>
      <c r="BE45" s="1112"/>
      <c r="BF45" s="1112"/>
      <c r="BG45" s="1112"/>
      <c r="BH45" s="1112"/>
      <c r="BI45" s="1113"/>
      <c r="BJ45" s="246"/>
      <c r="BK45" s="246"/>
      <c r="BL45" s="246"/>
      <c r="BM45" s="246"/>
      <c r="BN45" s="246"/>
      <c r="BO45" s="259"/>
      <c r="BP45" s="259"/>
      <c r="BQ45" s="256">
        <v>39</v>
      </c>
      <c r="BR45" s="257"/>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240"/>
    </row>
    <row r="46" spans="1:131" s="241" customFormat="1" ht="26.25" customHeight="1" x14ac:dyDescent="0.15">
      <c r="A46" s="255">
        <v>19</v>
      </c>
      <c r="B46" s="1117"/>
      <c r="C46" s="1118"/>
      <c r="D46" s="1118"/>
      <c r="E46" s="1118"/>
      <c r="F46" s="1118"/>
      <c r="G46" s="1118"/>
      <c r="H46" s="1118"/>
      <c r="I46" s="1118"/>
      <c r="J46" s="1118"/>
      <c r="K46" s="1118"/>
      <c r="L46" s="1118"/>
      <c r="M46" s="1118"/>
      <c r="N46" s="1118"/>
      <c r="O46" s="1118"/>
      <c r="P46" s="1119"/>
      <c r="Q46" s="1129"/>
      <c r="R46" s="1130"/>
      <c r="S46" s="1130"/>
      <c r="T46" s="1130"/>
      <c r="U46" s="1130"/>
      <c r="V46" s="1130"/>
      <c r="W46" s="1130"/>
      <c r="X46" s="1130"/>
      <c r="Y46" s="1130"/>
      <c r="Z46" s="1130"/>
      <c r="AA46" s="1130"/>
      <c r="AB46" s="1130"/>
      <c r="AC46" s="1130"/>
      <c r="AD46" s="1130"/>
      <c r="AE46" s="1131"/>
      <c r="AF46" s="1123"/>
      <c r="AG46" s="1124"/>
      <c r="AH46" s="1124"/>
      <c r="AI46" s="1124"/>
      <c r="AJ46" s="1125"/>
      <c r="AK46" s="1067"/>
      <c r="AL46" s="1058"/>
      <c r="AM46" s="1058"/>
      <c r="AN46" s="1058"/>
      <c r="AO46" s="1058"/>
      <c r="AP46" s="1058"/>
      <c r="AQ46" s="1058"/>
      <c r="AR46" s="1058"/>
      <c r="AS46" s="1058"/>
      <c r="AT46" s="1058"/>
      <c r="AU46" s="1058"/>
      <c r="AV46" s="1058"/>
      <c r="AW46" s="1058"/>
      <c r="AX46" s="1058"/>
      <c r="AY46" s="1058"/>
      <c r="AZ46" s="1128"/>
      <c r="BA46" s="1128"/>
      <c r="BB46" s="1128"/>
      <c r="BC46" s="1128"/>
      <c r="BD46" s="1128"/>
      <c r="BE46" s="1112"/>
      <c r="BF46" s="1112"/>
      <c r="BG46" s="1112"/>
      <c r="BH46" s="1112"/>
      <c r="BI46" s="1113"/>
      <c r="BJ46" s="246"/>
      <c r="BK46" s="246"/>
      <c r="BL46" s="246"/>
      <c r="BM46" s="246"/>
      <c r="BN46" s="246"/>
      <c r="BO46" s="259"/>
      <c r="BP46" s="259"/>
      <c r="BQ46" s="256">
        <v>40</v>
      </c>
      <c r="BR46" s="257"/>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240"/>
    </row>
    <row r="47" spans="1:131" s="241" customFormat="1" ht="26.25" customHeight="1" x14ac:dyDescent="0.15">
      <c r="A47" s="255">
        <v>20</v>
      </c>
      <c r="B47" s="1117"/>
      <c r="C47" s="1118"/>
      <c r="D47" s="1118"/>
      <c r="E47" s="1118"/>
      <c r="F47" s="1118"/>
      <c r="G47" s="1118"/>
      <c r="H47" s="1118"/>
      <c r="I47" s="1118"/>
      <c r="J47" s="1118"/>
      <c r="K47" s="1118"/>
      <c r="L47" s="1118"/>
      <c r="M47" s="1118"/>
      <c r="N47" s="1118"/>
      <c r="O47" s="1118"/>
      <c r="P47" s="1119"/>
      <c r="Q47" s="1129"/>
      <c r="R47" s="1130"/>
      <c r="S47" s="1130"/>
      <c r="T47" s="1130"/>
      <c r="U47" s="1130"/>
      <c r="V47" s="1130"/>
      <c r="W47" s="1130"/>
      <c r="X47" s="1130"/>
      <c r="Y47" s="1130"/>
      <c r="Z47" s="1130"/>
      <c r="AA47" s="1130"/>
      <c r="AB47" s="1130"/>
      <c r="AC47" s="1130"/>
      <c r="AD47" s="1130"/>
      <c r="AE47" s="1131"/>
      <c r="AF47" s="1123"/>
      <c r="AG47" s="1124"/>
      <c r="AH47" s="1124"/>
      <c r="AI47" s="1124"/>
      <c r="AJ47" s="1125"/>
      <c r="AK47" s="1067"/>
      <c r="AL47" s="1058"/>
      <c r="AM47" s="1058"/>
      <c r="AN47" s="1058"/>
      <c r="AO47" s="1058"/>
      <c r="AP47" s="1058"/>
      <c r="AQ47" s="1058"/>
      <c r="AR47" s="1058"/>
      <c r="AS47" s="1058"/>
      <c r="AT47" s="1058"/>
      <c r="AU47" s="1058"/>
      <c r="AV47" s="1058"/>
      <c r="AW47" s="1058"/>
      <c r="AX47" s="1058"/>
      <c r="AY47" s="1058"/>
      <c r="AZ47" s="1128"/>
      <c r="BA47" s="1128"/>
      <c r="BB47" s="1128"/>
      <c r="BC47" s="1128"/>
      <c r="BD47" s="1128"/>
      <c r="BE47" s="1112"/>
      <c r="BF47" s="1112"/>
      <c r="BG47" s="1112"/>
      <c r="BH47" s="1112"/>
      <c r="BI47" s="1113"/>
      <c r="BJ47" s="246"/>
      <c r="BK47" s="246"/>
      <c r="BL47" s="246"/>
      <c r="BM47" s="246"/>
      <c r="BN47" s="246"/>
      <c r="BO47" s="259"/>
      <c r="BP47" s="259"/>
      <c r="BQ47" s="256">
        <v>41</v>
      </c>
      <c r="BR47" s="257"/>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240"/>
    </row>
    <row r="48" spans="1:131" s="241" customFormat="1" ht="26.25" customHeight="1" x14ac:dyDescent="0.15">
      <c r="A48" s="255">
        <v>21</v>
      </c>
      <c r="B48" s="1117"/>
      <c r="C48" s="1118"/>
      <c r="D48" s="1118"/>
      <c r="E48" s="1118"/>
      <c r="F48" s="1118"/>
      <c r="G48" s="1118"/>
      <c r="H48" s="1118"/>
      <c r="I48" s="1118"/>
      <c r="J48" s="1118"/>
      <c r="K48" s="1118"/>
      <c r="L48" s="1118"/>
      <c r="M48" s="1118"/>
      <c r="N48" s="1118"/>
      <c r="O48" s="1118"/>
      <c r="P48" s="1119"/>
      <c r="Q48" s="1129"/>
      <c r="R48" s="1130"/>
      <c r="S48" s="1130"/>
      <c r="T48" s="1130"/>
      <c r="U48" s="1130"/>
      <c r="V48" s="1130"/>
      <c r="W48" s="1130"/>
      <c r="X48" s="1130"/>
      <c r="Y48" s="1130"/>
      <c r="Z48" s="1130"/>
      <c r="AA48" s="1130"/>
      <c r="AB48" s="1130"/>
      <c r="AC48" s="1130"/>
      <c r="AD48" s="1130"/>
      <c r="AE48" s="1131"/>
      <c r="AF48" s="1123"/>
      <c r="AG48" s="1124"/>
      <c r="AH48" s="1124"/>
      <c r="AI48" s="1124"/>
      <c r="AJ48" s="1125"/>
      <c r="AK48" s="1067"/>
      <c r="AL48" s="1058"/>
      <c r="AM48" s="1058"/>
      <c r="AN48" s="1058"/>
      <c r="AO48" s="1058"/>
      <c r="AP48" s="1058"/>
      <c r="AQ48" s="1058"/>
      <c r="AR48" s="1058"/>
      <c r="AS48" s="1058"/>
      <c r="AT48" s="1058"/>
      <c r="AU48" s="1058"/>
      <c r="AV48" s="1058"/>
      <c r="AW48" s="1058"/>
      <c r="AX48" s="1058"/>
      <c r="AY48" s="1058"/>
      <c r="AZ48" s="1128"/>
      <c r="BA48" s="1128"/>
      <c r="BB48" s="1128"/>
      <c r="BC48" s="1128"/>
      <c r="BD48" s="1128"/>
      <c r="BE48" s="1112"/>
      <c r="BF48" s="1112"/>
      <c r="BG48" s="1112"/>
      <c r="BH48" s="1112"/>
      <c r="BI48" s="1113"/>
      <c r="BJ48" s="246"/>
      <c r="BK48" s="246"/>
      <c r="BL48" s="246"/>
      <c r="BM48" s="246"/>
      <c r="BN48" s="246"/>
      <c r="BO48" s="259"/>
      <c r="BP48" s="259"/>
      <c r="BQ48" s="256">
        <v>42</v>
      </c>
      <c r="BR48" s="257"/>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240"/>
    </row>
    <row r="49" spans="1:131" s="241" customFormat="1" ht="26.25" customHeight="1" x14ac:dyDescent="0.15">
      <c r="A49" s="255">
        <v>22</v>
      </c>
      <c r="B49" s="1117"/>
      <c r="C49" s="1118"/>
      <c r="D49" s="1118"/>
      <c r="E49" s="1118"/>
      <c r="F49" s="1118"/>
      <c r="G49" s="1118"/>
      <c r="H49" s="1118"/>
      <c r="I49" s="1118"/>
      <c r="J49" s="1118"/>
      <c r="K49" s="1118"/>
      <c r="L49" s="1118"/>
      <c r="M49" s="1118"/>
      <c r="N49" s="1118"/>
      <c r="O49" s="1118"/>
      <c r="P49" s="1119"/>
      <c r="Q49" s="1129"/>
      <c r="R49" s="1130"/>
      <c r="S49" s="1130"/>
      <c r="T49" s="1130"/>
      <c r="U49" s="1130"/>
      <c r="V49" s="1130"/>
      <c r="W49" s="1130"/>
      <c r="X49" s="1130"/>
      <c r="Y49" s="1130"/>
      <c r="Z49" s="1130"/>
      <c r="AA49" s="1130"/>
      <c r="AB49" s="1130"/>
      <c r="AC49" s="1130"/>
      <c r="AD49" s="1130"/>
      <c r="AE49" s="1131"/>
      <c r="AF49" s="1123"/>
      <c r="AG49" s="1124"/>
      <c r="AH49" s="1124"/>
      <c r="AI49" s="1124"/>
      <c r="AJ49" s="1125"/>
      <c r="AK49" s="1067"/>
      <c r="AL49" s="1058"/>
      <c r="AM49" s="1058"/>
      <c r="AN49" s="1058"/>
      <c r="AO49" s="1058"/>
      <c r="AP49" s="1058"/>
      <c r="AQ49" s="1058"/>
      <c r="AR49" s="1058"/>
      <c r="AS49" s="1058"/>
      <c r="AT49" s="1058"/>
      <c r="AU49" s="1058"/>
      <c r="AV49" s="1058"/>
      <c r="AW49" s="1058"/>
      <c r="AX49" s="1058"/>
      <c r="AY49" s="1058"/>
      <c r="AZ49" s="1128"/>
      <c r="BA49" s="1128"/>
      <c r="BB49" s="1128"/>
      <c r="BC49" s="1128"/>
      <c r="BD49" s="1128"/>
      <c r="BE49" s="1112"/>
      <c r="BF49" s="1112"/>
      <c r="BG49" s="1112"/>
      <c r="BH49" s="1112"/>
      <c r="BI49" s="1113"/>
      <c r="BJ49" s="246"/>
      <c r="BK49" s="246"/>
      <c r="BL49" s="246"/>
      <c r="BM49" s="246"/>
      <c r="BN49" s="246"/>
      <c r="BO49" s="259"/>
      <c r="BP49" s="259"/>
      <c r="BQ49" s="256">
        <v>43</v>
      </c>
      <c r="BR49" s="257"/>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240"/>
    </row>
    <row r="50" spans="1:131" s="241" customFormat="1" ht="26.25" customHeight="1" x14ac:dyDescent="0.15">
      <c r="A50" s="255">
        <v>23</v>
      </c>
      <c r="B50" s="1117"/>
      <c r="C50" s="1118"/>
      <c r="D50" s="1118"/>
      <c r="E50" s="1118"/>
      <c r="F50" s="1118"/>
      <c r="G50" s="1118"/>
      <c r="H50" s="1118"/>
      <c r="I50" s="1118"/>
      <c r="J50" s="1118"/>
      <c r="K50" s="1118"/>
      <c r="L50" s="1118"/>
      <c r="M50" s="1118"/>
      <c r="N50" s="1118"/>
      <c r="O50" s="1118"/>
      <c r="P50" s="1119"/>
      <c r="Q50" s="1120"/>
      <c r="R50" s="1121"/>
      <c r="S50" s="1121"/>
      <c r="T50" s="1121"/>
      <c r="U50" s="1121"/>
      <c r="V50" s="1121"/>
      <c r="W50" s="1121"/>
      <c r="X50" s="1121"/>
      <c r="Y50" s="1121"/>
      <c r="Z50" s="1121"/>
      <c r="AA50" s="1121"/>
      <c r="AB50" s="1121"/>
      <c r="AC50" s="1121"/>
      <c r="AD50" s="1121"/>
      <c r="AE50" s="1122"/>
      <c r="AF50" s="1123"/>
      <c r="AG50" s="1124"/>
      <c r="AH50" s="1124"/>
      <c r="AI50" s="1124"/>
      <c r="AJ50" s="1125"/>
      <c r="AK50" s="1126"/>
      <c r="AL50" s="1121"/>
      <c r="AM50" s="1121"/>
      <c r="AN50" s="1121"/>
      <c r="AO50" s="1121"/>
      <c r="AP50" s="1121"/>
      <c r="AQ50" s="1121"/>
      <c r="AR50" s="1121"/>
      <c r="AS50" s="1121"/>
      <c r="AT50" s="1121"/>
      <c r="AU50" s="1121"/>
      <c r="AV50" s="1121"/>
      <c r="AW50" s="1121"/>
      <c r="AX50" s="1121"/>
      <c r="AY50" s="1121"/>
      <c r="AZ50" s="1127"/>
      <c r="BA50" s="1127"/>
      <c r="BB50" s="1127"/>
      <c r="BC50" s="1127"/>
      <c r="BD50" s="1127"/>
      <c r="BE50" s="1112"/>
      <c r="BF50" s="1112"/>
      <c r="BG50" s="1112"/>
      <c r="BH50" s="1112"/>
      <c r="BI50" s="1113"/>
      <c r="BJ50" s="246"/>
      <c r="BK50" s="246"/>
      <c r="BL50" s="246"/>
      <c r="BM50" s="246"/>
      <c r="BN50" s="246"/>
      <c r="BO50" s="259"/>
      <c r="BP50" s="259"/>
      <c r="BQ50" s="256">
        <v>44</v>
      </c>
      <c r="BR50" s="257"/>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240"/>
    </row>
    <row r="51" spans="1:131" s="241" customFormat="1" ht="26.25" customHeight="1" x14ac:dyDescent="0.15">
      <c r="A51" s="255">
        <v>24</v>
      </c>
      <c r="B51" s="1117"/>
      <c r="C51" s="1118"/>
      <c r="D51" s="1118"/>
      <c r="E51" s="1118"/>
      <c r="F51" s="1118"/>
      <c r="G51" s="1118"/>
      <c r="H51" s="1118"/>
      <c r="I51" s="1118"/>
      <c r="J51" s="1118"/>
      <c r="K51" s="1118"/>
      <c r="L51" s="1118"/>
      <c r="M51" s="1118"/>
      <c r="N51" s="1118"/>
      <c r="O51" s="1118"/>
      <c r="P51" s="1119"/>
      <c r="Q51" s="1120"/>
      <c r="R51" s="1121"/>
      <c r="S51" s="1121"/>
      <c r="T51" s="1121"/>
      <c r="U51" s="1121"/>
      <c r="V51" s="1121"/>
      <c r="W51" s="1121"/>
      <c r="X51" s="1121"/>
      <c r="Y51" s="1121"/>
      <c r="Z51" s="1121"/>
      <c r="AA51" s="1121"/>
      <c r="AB51" s="1121"/>
      <c r="AC51" s="1121"/>
      <c r="AD51" s="1121"/>
      <c r="AE51" s="1122"/>
      <c r="AF51" s="1123"/>
      <c r="AG51" s="1124"/>
      <c r="AH51" s="1124"/>
      <c r="AI51" s="1124"/>
      <c r="AJ51" s="1125"/>
      <c r="AK51" s="1126"/>
      <c r="AL51" s="1121"/>
      <c r="AM51" s="1121"/>
      <c r="AN51" s="1121"/>
      <c r="AO51" s="1121"/>
      <c r="AP51" s="1121"/>
      <c r="AQ51" s="1121"/>
      <c r="AR51" s="1121"/>
      <c r="AS51" s="1121"/>
      <c r="AT51" s="1121"/>
      <c r="AU51" s="1121"/>
      <c r="AV51" s="1121"/>
      <c r="AW51" s="1121"/>
      <c r="AX51" s="1121"/>
      <c r="AY51" s="1121"/>
      <c r="AZ51" s="1127"/>
      <c r="BA51" s="1127"/>
      <c r="BB51" s="1127"/>
      <c r="BC51" s="1127"/>
      <c r="BD51" s="1127"/>
      <c r="BE51" s="1112"/>
      <c r="BF51" s="1112"/>
      <c r="BG51" s="1112"/>
      <c r="BH51" s="1112"/>
      <c r="BI51" s="1113"/>
      <c r="BJ51" s="246"/>
      <c r="BK51" s="246"/>
      <c r="BL51" s="246"/>
      <c r="BM51" s="246"/>
      <c r="BN51" s="246"/>
      <c r="BO51" s="259"/>
      <c r="BP51" s="259"/>
      <c r="BQ51" s="256">
        <v>45</v>
      </c>
      <c r="BR51" s="257"/>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240"/>
    </row>
    <row r="52" spans="1:131" s="241" customFormat="1" ht="26.25" customHeight="1" x14ac:dyDescent="0.15">
      <c r="A52" s="255">
        <v>25</v>
      </c>
      <c r="B52" s="1117"/>
      <c r="C52" s="1118"/>
      <c r="D52" s="1118"/>
      <c r="E52" s="1118"/>
      <c r="F52" s="1118"/>
      <c r="G52" s="1118"/>
      <c r="H52" s="1118"/>
      <c r="I52" s="1118"/>
      <c r="J52" s="1118"/>
      <c r="K52" s="1118"/>
      <c r="L52" s="1118"/>
      <c r="M52" s="1118"/>
      <c r="N52" s="1118"/>
      <c r="O52" s="1118"/>
      <c r="P52" s="1119"/>
      <c r="Q52" s="1120"/>
      <c r="R52" s="1121"/>
      <c r="S52" s="1121"/>
      <c r="T52" s="1121"/>
      <c r="U52" s="1121"/>
      <c r="V52" s="1121"/>
      <c r="W52" s="1121"/>
      <c r="X52" s="1121"/>
      <c r="Y52" s="1121"/>
      <c r="Z52" s="1121"/>
      <c r="AA52" s="1121"/>
      <c r="AB52" s="1121"/>
      <c r="AC52" s="1121"/>
      <c r="AD52" s="1121"/>
      <c r="AE52" s="1122"/>
      <c r="AF52" s="1123"/>
      <c r="AG52" s="1124"/>
      <c r="AH52" s="1124"/>
      <c r="AI52" s="1124"/>
      <c r="AJ52" s="1125"/>
      <c r="AK52" s="1126"/>
      <c r="AL52" s="1121"/>
      <c r="AM52" s="1121"/>
      <c r="AN52" s="1121"/>
      <c r="AO52" s="1121"/>
      <c r="AP52" s="1121"/>
      <c r="AQ52" s="1121"/>
      <c r="AR52" s="1121"/>
      <c r="AS52" s="1121"/>
      <c r="AT52" s="1121"/>
      <c r="AU52" s="1121"/>
      <c r="AV52" s="1121"/>
      <c r="AW52" s="1121"/>
      <c r="AX52" s="1121"/>
      <c r="AY52" s="1121"/>
      <c r="AZ52" s="1127"/>
      <c r="BA52" s="1127"/>
      <c r="BB52" s="1127"/>
      <c r="BC52" s="1127"/>
      <c r="BD52" s="1127"/>
      <c r="BE52" s="1112"/>
      <c r="BF52" s="1112"/>
      <c r="BG52" s="1112"/>
      <c r="BH52" s="1112"/>
      <c r="BI52" s="1113"/>
      <c r="BJ52" s="246"/>
      <c r="BK52" s="246"/>
      <c r="BL52" s="246"/>
      <c r="BM52" s="246"/>
      <c r="BN52" s="246"/>
      <c r="BO52" s="259"/>
      <c r="BP52" s="259"/>
      <c r="BQ52" s="256">
        <v>46</v>
      </c>
      <c r="BR52" s="257"/>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240"/>
    </row>
    <row r="53" spans="1:131" s="241" customFormat="1" ht="26.25" customHeight="1" x14ac:dyDescent="0.15">
      <c r="A53" s="255">
        <v>26</v>
      </c>
      <c r="B53" s="1117"/>
      <c r="C53" s="1118"/>
      <c r="D53" s="1118"/>
      <c r="E53" s="1118"/>
      <c r="F53" s="1118"/>
      <c r="G53" s="1118"/>
      <c r="H53" s="1118"/>
      <c r="I53" s="1118"/>
      <c r="J53" s="1118"/>
      <c r="K53" s="1118"/>
      <c r="L53" s="1118"/>
      <c r="M53" s="1118"/>
      <c r="N53" s="1118"/>
      <c r="O53" s="1118"/>
      <c r="P53" s="1119"/>
      <c r="Q53" s="1120"/>
      <c r="R53" s="1121"/>
      <c r="S53" s="1121"/>
      <c r="T53" s="1121"/>
      <c r="U53" s="1121"/>
      <c r="V53" s="1121"/>
      <c r="W53" s="1121"/>
      <c r="X53" s="1121"/>
      <c r="Y53" s="1121"/>
      <c r="Z53" s="1121"/>
      <c r="AA53" s="1121"/>
      <c r="AB53" s="1121"/>
      <c r="AC53" s="1121"/>
      <c r="AD53" s="1121"/>
      <c r="AE53" s="1122"/>
      <c r="AF53" s="1123"/>
      <c r="AG53" s="1124"/>
      <c r="AH53" s="1124"/>
      <c r="AI53" s="1124"/>
      <c r="AJ53" s="1125"/>
      <c r="AK53" s="1126"/>
      <c r="AL53" s="1121"/>
      <c r="AM53" s="1121"/>
      <c r="AN53" s="1121"/>
      <c r="AO53" s="1121"/>
      <c r="AP53" s="1121"/>
      <c r="AQ53" s="1121"/>
      <c r="AR53" s="1121"/>
      <c r="AS53" s="1121"/>
      <c r="AT53" s="1121"/>
      <c r="AU53" s="1121"/>
      <c r="AV53" s="1121"/>
      <c r="AW53" s="1121"/>
      <c r="AX53" s="1121"/>
      <c r="AY53" s="1121"/>
      <c r="AZ53" s="1127"/>
      <c r="BA53" s="1127"/>
      <c r="BB53" s="1127"/>
      <c r="BC53" s="1127"/>
      <c r="BD53" s="1127"/>
      <c r="BE53" s="1112"/>
      <c r="BF53" s="1112"/>
      <c r="BG53" s="1112"/>
      <c r="BH53" s="1112"/>
      <c r="BI53" s="1113"/>
      <c r="BJ53" s="246"/>
      <c r="BK53" s="246"/>
      <c r="BL53" s="246"/>
      <c r="BM53" s="246"/>
      <c r="BN53" s="246"/>
      <c r="BO53" s="259"/>
      <c r="BP53" s="259"/>
      <c r="BQ53" s="256">
        <v>47</v>
      </c>
      <c r="BR53" s="257"/>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240"/>
    </row>
    <row r="54" spans="1:131" s="241" customFormat="1" ht="26.25" customHeight="1" x14ac:dyDescent="0.15">
      <c r="A54" s="255">
        <v>27</v>
      </c>
      <c r="B54" s="1117"/>
      <c r="C54" s="1118"/>
      <c r="D54" s="1118"/>
      <c r="E54" s="1118"/>
      <c r="F54" s="1118"/>
      <c r="G54" s="1118"/>
      <c r="H54" s="1118"/>
      <c r="I54" s="1118"/>
      <c r="J54" s="1118"/>
      <c r="K54" s="1118"/>
      <c r="L54" s="1118"/>
      <c r="M54" s="1118"/>
      <c r="N54" s="1118"/>
      <c r="O54" s="1118"/>
      <c r="P54" s="1119"/>
      <c r="Q54" s="1120"/>
      <c r="R54" s="1121"/>
      <c r="S54" s="1121"/>
      <c r="T54" s="1121"/>
      <c r="U54" s="1121"/>
      <c r="V54" s="1121"/>
      <c r="W54" s="1121"/>
      <c r="X54" s="1121"/>
      <c r="Y54" s="1121"/>
      <c r="Z54" s="1121"/>
      <c r="AA54" s="1121"/>
      <c r="AB54" s="1121"/>
      <c r="AC54" s="1121"/>
      <c r="AD54" s="1121"/>
      <c r="AE54" s="1122"/>
      <c r="AF54" s="1123"/>
      <c r="AG54" s="1124"/>
      <c r="AH54" s="1124"/>
      <c r="AI54" s="1124"/>
      <c r="AJ54" s="1125"/>
      <c r="AK54" s="1126"/>
      <c r="AL54" s="1121"/>
      <c r="AM54" s="1121"/>
      <c r="AN54" s="1121"/>
      <c r="AO54" s="1121"/>
      <c r="AP54" s="1121"/>
      <c r="AQ54" s="1121"/>
      <c r="AR54" s="1121"/>
      <c r="AS54" s="1121"/>
      <c r="AT54" s="1121"/>
      <c r="AU54" s="1121"/>
      <c r="AV54" s="1121"/>
      <c r="AW54" s="1121"/>
      <c r="AX54" s="1121"/>
      <c r="AY54" s="1121"/>
      <c r="AZ54" s="1127"/>
      <c r="BA54" s="1127"/>
      <c r="BB54" s="1127"/>
      <c r="BC54" s="1127"/>
      <c r="BD54" s="1127"/>
      <c r="BE54" s="1112"/>
      <c r="BF54" s="1112"/>
      <c r="BG54" s="1112"/>
      <c r="BH54" s="1112"/>
      <c r="BI54" s="1113"/>
      <c r="BJ54" s="246"/>
      <c r="BK54" s="246"/>
      <c r="BL54" s="246"/>
      <c r="BM54" s="246"/>
      <c r="BN54" s="246"/>
      <c r="BO54" s="259"/>
      <c r="BP54" s="259"/>
      <c r="BQ54" s="256">
        <v>48</v>
      </c>
      <c r="BR54" s="257"/>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240"/>
    </row>
    <row r="55" spans="1:131" s="241" customFormat="1" ht="26.25" customHeight="1" x14ac:dyDescent="0.15">
      <c r="A55" s="255">
        <v>28</v>
      </c>
      <c r="B55" s="1117"/>
      <c r="C55" s="1118"/>
      <c r="D55" s="1118"/>
      <c r="E55" s="1118"/>
      <c r="F55" s="1118"/>
      <c r="G55" s="1118"/>
      <c r="H55" s="1118"/>
      <c r="I55" s="1118"/>
      <c r="J55" s="1118"/>
      <c r="K55" s="1118"/>
      <c r="L55" s="1118"/>
      <c r="M55" s="1118"/>
      <c r="N55" s="1118"/>
      <c r="O55" s="1118"/>
      <c r="P55" s="1119"/>
      <c r="Q55" s="1120"/>
      <c r="R55" s="1121"/>
      <c r="S55" s="1121"/>
      <c r="T55" s="1121"/>
      <c r="U55" s="1121"/>
      <c r="V55" s="1121"/>
      <c r="W55" s="1121"/>
      <c r="X55" s="1121"/>
      <c r="Y55" s="1121"/>
      <c r="Z55" s="1121"/>
      <c r="AA55" s="1121"/>
      <c r="AB55" s="1121"/>
      <c r="AC55" s="1121"/>
      <c r="AD55" s="1121"/>
      <c r="AE55" s="1122"/>
      <c r="AF55" s="1123"/>
      <c r="AG55" s="1124"/>
      <c r="AH55" s="1124"/>
      <c r="AI55" s="1124"/>
      <c r="AJ55" s="1125"/>
      <c r="AK55" s="1126"/>
      <c r="AL55" s="1121"/>
      <c r="AM55" s="1121"/>
      <c r="AN55" s="1121"/>
      <c r="AO55" s="1121"/>
      <c r="AP55" s="1121"/>
      <c r="AQ55" s="1121"/>
      <c r="AR55" s="1121"/>
      <c r="AS55" s="1121"/>
      <c r="AT55" s="1121"/>
      <c r="AU55" s="1121"/>
      <c r="AV55" s="1121"/>
      <c r="AW55" s="1121"/>
      <c r="AX55" s="1121"/>
      <c r="AY55" s="1121"/>
      <c r="AZ55" s="1127"/>
      <c r="BA55" s="1127"/>
      <c r="BB55" s="1127"/>
      <c r="BC55" s="1127"/>
      <c r="BD55" s="1127"/>
      <c r="BE55" s="1112"/>
      <c r="BF55" s="1112"/>
      <c r="BG55" s="1112"/>
      <c r="BH55" s="1112"/>
      <c r="BI55" s="1113"/>
      <c r="BJ55" s="246"/>
      <c r="BK55" s="246"/>
      <c r="BL55" s="246"/>
      <c r="BM55" s="246"/>
      <c r="BN55" s="246"/>
      <c r="BO55" s="259"/>
      <c r="BP55" s="259"/>
      <c r="BQ55" s="256">
        <v>49</v>
      </c>
      <c r="BR55" s="257"/>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240"/>
    </row>
    <row r="56" spans="1:131" s="241" customFormat="1" ht="26.25" customHeight="1" x14ac:dyDescent="0.15">
      <c r="A56" s="255">
        <v>29</v>
      </c>
      <c r="B56" s="1117"/>
      <c r="C56" s="1118"/>
      <c r="D56" s="1118"/>
      <c r="E56" s="1118"/>
      <c r="F56" s="1118"/>
      <c r="G56" s="1118"/>
      <c r="H56" s="1118"/>
      <c r="I56" s="1118"/>
      <c r="J56" s="1118"/>
      <c r="K56" s="1118"/>
      <c r="L56" s="1118"/>
      <c r="M56" s="1118"/>
      <c r="N56" s="1118"/>
      <c r="O56" s="1118"/>
      <c r="P56" s="1119"/>
      <c r="Q56" s="1120"/>
      <c r="R56" s="1121"/>
      <c r="S56" s="1121"/>
      <c r="T56" s="1121"/>
      <c r="U56" s="1121"/>
      <c r="V56" s="1121"/>
      <c r="W56" s="1121"/>
      <c r="X56" s="1121"/>
      <c r="Y56" s="1121"/>
      <c r="Z56" s="1121"/>
      <c r="AA56" s="1121"/>
      <c r="AB56" s="1121"/>
      <c r="AC56" s="1121"/>
      <c r="AD56" s="1121"/>
      <c r="AE56" s="1122"/>
      <c r="AF56" s="1123"/>
      <c r="AG56" s="1124"/>
      <c r="AH56" s="1124"/>
      <c r="AI56" s="1124"/>
      <c r="AJ56" s="1125"/>
      <c r="AK56" s="1126"/>
      <c r="AL56" s="1121"/>
      <c r="AM56" s="1121"/>
      <c r="AN56" s="1121"/>
      <c r="AO56" s="1121"/>
      <c r="AP56" s="1121"/>
      <c r="AQ56" s="1121"/>
      <c r="AR56" s="1121"/>
      <c r="AS56" s="1121"/>
      <c r="AT56" s="1121"/>
      <c r="AU56" s="1121"/>
      <c r="AV56" s="1121"/>
      <c r="AW56" s="1121"/>
      <c r="AX56" s="1121"/>
      <c r="AY56" s="1121"/>
      <c r="AZ56" s="1127"/>
      <c r="BA56" s="1127"/>
      <c r="BB56" s="1127"/>
      <c r="BC56" s="1127"/>
      <c r="BD56" s="1127"/>
      <c r="BE56" s="1112"/>
      <c r="BF56" s="1112"/>
      <c r="BG56" s="1112"/>
      <c r="BH56" s="1112"/>
      <c r="BI56" s="1113"/>
      <c r="BJ56" s="246"/>
      <c r="BK56" s="246"/>
      <c r="BL56" s="246"/>
      <c r="BM56" s="246"/>
      <c r="BN56" s="246"/>
      <c r="BO56" s="259"/>
      <c r="BP56" s="259"/>
      <c r="BQ56" s="256">
        <v>50</v>
      </c>
      <c r="BR56" s="257"/>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240"/>
    </row>
    <row r="57" spans="1:131" s="241" customFormat="1" ht="26.25" customHeight="1" x14ac:dyDescent="0.15">
      <c r="A57" s="255">
        <v>30</v>
      </c>
      <c r="B57" s="1117"/>
      <c r="C57" s="1118"/>
      <c r="D57" s="1118"/>
      <c r="E57" s="1118"/>
      <c r="F57" s="1118"/>
      <c r="G57" s="1118"/>
      <c r="H57" s="1118"/>
      <c r="I57" s="1118"/>
      <c r="J57" s="1118"/>
      <c r="K57" s="1118"/>
      <c r="L57" s="1118"/>
      <c r="M57" s="1118"/>
      <c r="N57" s="1118"/>
      <c r="O57" s="1118"/>
      <c r="P57" s="1119"/>
      <c r="Q57" s="1120"/>
      <c r="R57" s="1121"/>
      <c r="S57" s="1121"/>
      <c r="T57" s="1121"/>
      <c r="U57" s="1121"/>
      <c r="V57" s="1121"/>
      <c r="W57" s="1121"/>
      <c r="X57" s="1121"/>
      <c r="Y57" s="1121"/>
      <c r="Z57" s="1121"/>
      <c r="AA57" s="1121"/>
      <c r="AB57" s="1121"/>
      <c r="AC57" s="1121"/>
      <c r="AD57" s="1121"/>
      <c r="AE57" s="1122"/>
      <c r="AF57" s="1123"/>
      <c r="AG57" s="1124"/>
      <c r="AH57" s="1124"/>
      <c r="AI57" s="1124"/>
      <c r="AJ57" s="1125"/>
      <c r="AK57" s="1126"/>
      <c r="AL57" s="1121"/>
      <c r="AM57" s="1121"/>
      <c r="AN57" s="1121"/>
      <c r="AO57" s="1121"/>
      <c r="AP57" s="1121"/>
      <c r="AQ57" s="1121"/>
      <c r="AR57" s="1121"/>
      <c r="AS57" s="1121"/>
      <c r="AT57" s="1121"/>
      <c r="AU57" s="1121"/>
      <c r="AV57" s="1121"/>
      <c r="AW57" s="1121"/>
      <c r="AX57" s="1121"/>
      <c r="AY57" s="1121"/>
      <c r="AZ57" s="1127"/>
      <c r="BA57" s="1127"/>
      <c r="BB57" s="1127"/>
      <c r="BC57" s="1127"/>
      <c r="BD57" s="1127"/>
      <c r="BE57" s="1112"/>
      <c r="BF57" s="1112"/>
      <c r="BG57" s="1112"/>
      <c r="BH57" s="1112"/>
      <c r="BI57" s="1113"/>
      <c r="BJ57" s="246"/>
      <c r="BK57" s="246"/>
      <c r="BL57" s="246"/>
      <c r="BM57" s="246"/>
      <c r="BN57" s="246"/>
      <c r="BO57" s="259"/>
      <c r="BP57" s="259"/>
      <c r="BQ57" s="256">
        <v>51</v>
      </c>
      <c r="BR57" s="257"/>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240"/>
    </row>
    <row r="58" spans="1:131" s="241" customFormat="1" ht="26.25" customHeight="1" x14ac:dyDescent="0.15">
      <c r="A58" s="255">
        <v>31</v>
      </c>
      <c r="B58" s="1117"/>
      <c r="C58" s="1118"/>
      <c r="D58" s="1118"/>
      <c r="E58" s="1118"/>
      <c r="F58" s="1118"/>
      <c r="G58" s="1118"/>
      <c r="H58" s="1118"/>
      <c r="I58" s="1118"/>
      <c r="J58" s="1118"/>
      <c r="K58" s="1118"/>
      <c r="L58" s="1118"/>
      <c r="M58" s="1118"/>
      <c r="N58" s="1118"/>
      <c r="O58" s="1118"/>
      <c r="P58" s="1119"/>
      <c r="Q58" s="1120"/>
      <c r="R58" s="1121"/>
      <c r="S58" s="1121"/>
      <c r="T58" s="1121"/>
      <c r="U58" s="1121"/>
      <c r="V58" s="1121"/>
      <c r="W58" s="1121"/>
      <c r="X58" s="1121"/>
      <c r="Y58" s="1121"/>
      <c r="Z58" s="1121"/>
      <c r="AA58" s="1121"/>
      <c r="AB58" s="1121"/>
      <c r="AC58" s="1121"/>
      <c r="AD58" s="1121"/>
      <c r="AE58" s="1122"/>
      <c r="AF58" s="1123"/>
      <c r="AG58" s="1124"/>
      <c r="AH58" s="1124"/>
      <c r="AI58" s="1124"/>
      <c r="AJ58" s="1125"/>
      <c r="AK58" s="1126"/>
      <c r="AL58" s="1121"/>
      <c r="AM58" s="1121"/>
      <c r="AN58" s="1121"/>
      <c r="AO58" s="1121"/>
      <c r="AP58" s="1121"/>
      <c r="AQ58" s="1121"/>
      <c r="AR58" s="1121"/>
      <c r="AS58" s="1121"/>
      <c r="AT58" s="1121"/>
      <c r="AU58" s="1121"/>
      <c r="AV58" s="1121"/>
      <c r="AW58" s="1121"/>
      <c r="AX58" s="1121"/>
      <c r="AY58" s="1121"/>
      <c r="AZ58" s="1127"/>
      <c r="BA58" s="1127"/>
      <c r="BB58" s="1127"/>
      <c r="BC58" s="1127"/>
      <c r="BD58" s="1127"/>
      <c r="BE58" s="1112"/>
      <c r="BF58" s="1112"/>
      <c r="BG58" s="1112"/>
      <c r="BH58" s="1112"/>
      <c r="BI58" s="1113"/>
      <c r="BJ58" s="246"/>
      <c r="BK58" s="246"/>
      <c r="BL58" s="246"/>
      <c r="BM58" s="246"/>
      <c r="BN58" s="246"/>
      <c r="BO58" s="259"/>
      <c r="BP58" s="259"/>
      <c r="BQ58" s="256">
        <v>52</v>
      </c>
      <c r="BR58" s="257"/>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240"/>
    </row>
    <row r="59" spans="1:131" s="241" customFormat="1" ht="26.25" customHeight="1" x14ac:dyDescent="0.15">
      <c r="A59" s="255">
        <v>32</v>
      </c>
      <c r="B59" s="1117"/>
      <c r="C59" s="1118"/>
      <c r="D59" s="1118"/>
      <c r="E59" s="1118"/>
      <c r="F59" s="1118"/>
      <c r="G59" s="1118"/>
      <c r="H59" s="1118"/>
      <c r="I59" s="1118"/>
      <c r="J59" s="1118"/>
      <c r="K59" s="1118"/>
      <c r="L59" s="1118"/>
      <c r="M59" s="1118"/>
      <c r="N59" s="1118"/>
      <c r="O59" s="1118"/>
      <c r="P59" s="1119"/>
      <c r="Q59" s="1120"/>
      <c r="R59" s="1121"/>
      <c r="S59" s="1121"/>
      <c r="T59" s="1121"/>
      <c r="U59" s="1121"/>
      <c r="V59" s="1121"/>
      <c r="W59" s="1121"/>
      <c r="X59" s="1121"/>
      <c r="Y59" s="1121"/>
      <c r="Z59" s="1121"/>
      <c r="AA59" s="1121"/>
      <c r="AB59" s="1121"/>
      <c r="AC59" s="1121"/>
      <c r="AD59" s="1121"/>
      <c r="AE59" s="1122"/>
      <c r="AF59" s="1123"/>
      <c r="AG59" s="1124"/>
      <c r="AH59" s="1124"/>
      <c r="AI59" s="1124"/>
      <c r="AJ59" s="1125"/>
      <c r="AK59" s="1126"/>
      <c r="AL59" s="1121"/>
      <c r="AM59" s="1121"/>
      <c r="AN59" s="1121"/>
      <c r="AO59" s="1121"/>
      <c r="AP59" s="1121"/>
      <c r="AQ59" s="1121"/>
      <c r="AR59" s="1121"/>
      <c r="AS59" s="1121"/>
      <c r="AT59" s="1121"/>
      <c r="AU59" s="1121"/>
      <c r="AV59" s="1121"/>
      <c r="AW59" s="1121"/>
      <c r="AX59" s="1121"/>
      <c r="AY59" s="1121"/>
      <c r="AZ59" s="1127"/>
      <c r="BA59" s="1127"/>
      <c r="BB59" s="1127"/>
      <c r="BC59" s="1127"/>
      <c r="BD59" s="1127"/>
      <c r="BE59" s="1112"/>
      <c r="BF59" s="1112"/>
      <c r="BG59" s="1112"/>
      <c r="BH59" s="1112"/>
      <c r="BI59" s="1113"/>
      <c r="BJ59" s="246"/>
      <c r="BK59" s="246"/>
      <c r="BL59" s="246"/>
      <c r="BM59" s="246"/>
      <c r="BN59" s="246"/>
      <c r="BO59" s="259"/>
      <c r="BP59" s="259"/>
      <c r="BQ59" s="256">
        <v>53</v>
      </c>
      <c r="BR59" s="257"/>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240"/>
    </row>
    <row r="60" spans="1:131" s="241" customFormat="1" ht="26.25" customHeight="1" x14ac:dyDescent="0.15">
      <c r="A60" s="255">
        <v>33</v>
      </c>
      <c r="B60" s="1117"/>
      <c r="C60" s="1118"/>
      <c r="D60" s="1118"/>
      <c r="E60" s="1118"/>
      <c r="F60" s="1118"/>
      <c r="G60" s="1118"/>
      <c r="H60" s="1118"/>
      <c r="I60" s="1118"/>
      <c r="J60" s="1118"/>
      <c r="K60" s="1118"/>
      <c r="L60" s="1118"/>
      <c r="M60" s="1118"/>
      <c r="N60" s="1118"/>
      <c r="O60" s="1118"/>
      <c r="P60" s="1119"/>
      <c r="Q60" s="1120"/>
      <c r="R60" s="1121"/>
      <c r="S60" s="1121"/>
      <c r="T60" s="1121"/>
      <c r="U60" s="1121"/>
      <c r="V60" s="1121"/>
      <c r="W60" s="1121"/>
      <c r="X60" s="1121"/>
      <c r="Y60" s="1121"/>
      <c r="Z60" s="1121"/>
      <c r="AA60" s="1121"/>
      <c r="AB60" s="1121"/>
      <c r="AC60" s="1121"/>
      <c r="AD60" s="1121"/>
      <c r="AE60" s="1122"/>
      <c r="AF60" s="1123"/>
      <c r="AG60" s="1124"/>
      <c r="AH60" s="1124"/>
      <c r="AI60" s="1124"/>
      <c r="AJ60" s="1125"/>
      <c r="AK60" s="1126"/>
      <c r="AL60" s="1121"/>
      <c r="AM60" s="1121"/>
      <c r="AN60" s="1121"/>
      <c r="AO60" s="1121"/>
      <c r="AP60" s="1121"/>
      <c r="AQ60" s="1121"/>
      <c r="AR60" s="1121"/>
      <c r="AS60" s="1121"/>
      <c r="AT60" s="1121"/>
      <c r="AU60" s="1121"/>
      <c r="AV60" s="1121"/>
      <c r="AW60" s="1121"/>
      <c r="AX60" s="1121"/>
      <c r="AY60" s="1121"/>
      <c r="AZ60" s="1127"/>
      <c r="BA60" s="1127"/>
      <c r="BB60" s="1127"/>
      <c r="BC60" s="1127"/>
      <c r="BD60" s="1127"/>
      <c r="BE60" s="1112"/>
      <c r="BF60" s="1112"/>
      <c r="BG60" s="1112"/>
      <c r="BH60" s="1112"/>
      <c r="BI60" s="1113"/>
      <c r="BJ60" s="246"/>
      <c r="BK60" s="246"/>
      <c r="BL60" s="246"/>
      <c r="BM60" s="246"/>
      <c r="BN60" s="246"/>
      <c r="BO60" s="259"/>
      <c r="BP60" s="259"/>
      <c r="BQ60" s="256">
        <v>54</v>
      </c>
      <c r="BR60" s="257"/>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240"/>
    </row>
    <row r="61" spans="1:131" s="241" customFormat="1" ht="26.25" customHeight="1" thickBot="1" x14ac:dyDescent="0.2">
      <c r="A61" s="255">
        <v>34</v>
      </c>
      <c r="B61" s="1117"/>
      <c r="C61" s="1118"/>
      <c r="D61" s="1118"/>
      <c r="E61" s="1118"/>
      <c r="F61" s="1118"/>
      <c r="G61" s="1118"/>
      <c r="H61" s="1118"/>
      <c r="I61" s="1118"/>
      <c r="J61" s="1118"/>
      <c r="K61" s="1118"/>
      <c r="L61" s="1118"/>
      <c r="M61" s="1118"/>
      <c r="N61" s="1118"/>
      <c r="O61" s="1118"/>
      <c r="P61" s="1119"/>
      <c r="Q61" s="1120"/>
      <c r="R61" s="1121"/>
      <c r="S61" s="1121"/>
      <c r="T61" s="1121"/>
      <c r="U61" s="1121"/>
      <c r="V61" s="1121"/>
      <c r="W61" s="1121"/>
      <c r="X61" s="1121"/>
      <c r="Y61" s="1121"/>
      <c r="Z61" s="1121"/>
      <c r="AA61" s="1121"/>
      <c r="AB61" s="1121"/>
      <c r="AC61" s="1121"/>
      <c r="AD61" s="1121"/>
      <c r="AE61" s="1122"/>
      <c r="AF61" s="1123"/>
      <c r="AG61" s="1124"/>
      <c r="AH61" s="1124"/>
      <c r="AI61" s="1124"/>
      <c r="AJ61" s="1125"/>
      <c r="AK61" s="1126"/>
      <c r="AL61" s="1121"/>
      <c r="AM61" s="1121"/>
      <c r="AN61" s="1121"/>
      <c r="AO61" s="1121"/>
      <c r="AP61" s="1121"/>
      <c r="AQ61" s="1121"/>
      <c r="AR61" s="1121"/>
      <c r="AS61" s="1121"/>
      <c r="AT61" s="1121"/>
      <c r="AU61" s="1121"/>
      <c r="AV61" s="1121"/>
      <c r="AW61" s="1121"/>
      <c r="AX61" s="1121"/>
      <c r="AY61" s="1121"/>
      <c r="AZ61" s="1127"/>
      <c r="BA61" s="1127"/>
      <c r="BB61" s="1127"/>
      <c r="BC61" s="1127"/>
      <c r="BD61" s="1127"/>
      <c r="BE61" s="1112"/>
      <c r="BF61" s="1112"/>
      <c r="BG61" s="1112"/>
      <c r="BH61" s="1112"/>
      <c r="BI61" s="1113"/>
      <c r="BJ61" s="246"/>
      <c r="BK61" s="246"/>
      <c r="BL61" s="246"/>
      <c r="BM61" s="246"/>
      <c r="BN61" s="246"/>
      <c r="BO61" s="259"/>
      <c r="BP61" s="259"/>
      <c r="BQ61" s="256">
        <v>55</v>
      </c>
      <c r="BR61" s="257"/>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240"/>
    </row>
    <row r="62" spans="1:131" s="241" customFormat="1" ht="26.25" customHeight="1" x14ac:dyDescent="0.15">
      <c r="A62" s="255">
        <v>35</v>
      </c>
      <c r="B62" s="1117"/>
      <c r="C62" s="1118"/>
      <c r="D62" s="1118"/>
      <c r="E62" s="1118"/>
      <c r="F62" s="1118"/>
      <c r="G62" s="1118"/>
      <c r="H62" s="1118"/>
      <c r="I62" s="1118"/>
      <c r="J62" s="1118"/>
      <c r="K62" s="1118"/>
      <c r="L62" s="1118"/>
      <c r="M62" s="1118"/>
      <c r="N62" s="1118"/>
      <c r="O62" s="1118"/>
      <c r="P62" s="1119"/>
      <c r="Q62" s="1120"/>
      <c r="R62" s="1121"/>
      <c r="S62" s="1121"/>
      <c r="T62" s="1121"/>
      <c r="U62" s="1121"/>
      <c r="V62" s="1121"/>
      <c r="W62" s="1121"/>
      <c r="X62" s="1121"/>
      <c r="Y62" s="1121"/>
      <c r="Z62" s="1121"/>
      <c r="AA62" s="1121"/>
      <c r="AB62" s="1121"/>
      <c r="AC62" s="1121"/>
      <c r="AD62" s="1121"/>
      <c r="AE62" s="1122"/>
      <c r="AF62" s="1123"/>
      <c r="AG62" s="1124"/>
      <c r="AH62" s="1124"/>
      <c r="AI62" s="1124"/>
      <c r="AJ62" s="1125"/>
      <c r="AK62" s="1126"/>
      <c r="AL62" s="1121"/>
      <c r="AM62" s="1121"/>
      <c r="AN62" s="1121"/>
      <c r="AO62" s="1121"/>
      <c r="AP62" s="1121"/>
      <c r="AQ62" s="1121"/>
      <c r="AR62" s="1121"/>
      <c r="AS62" s="1121"/>
      <c r="AT62" s="1121"/>
      <c r="AU62" s="1121"/>
      <c r="AV62" s="1121"/>
      <c r="AW62" s="1121"/>
      <c r="AX62" s="1121"/>
      <c r="AY62" s="1121"/>
      <c r="AZ62" s="1127"/>
      <c r="BA62" s="1127"/>
      <c r="BB62" s="1127"/>
      <c r="BC62" s="1127"/>
      <c r="BD62" s="1127"/>
      <c r="BE62" s="1112"/>
      <c r="BF62" s="1112"/>
      <c r="BG62" s="1112"/>
      <c r="BH62" s="1112"/>
      <c r="BI62" s="1113"/>
      <c r="BJ62" s="1114" t="s">
        <v>408</v>
      </c>
      <c r="BK62" s="1115"/>
      <c r="BL62" s="1115"/>
      <c r="BM62" s="1115"/>
      <c r="BN62" s="1116"/>
      <c r="BO62" s="259"/>
      <c r="BP62" s="259"/>
      <c r="BQ62" s="256">
        <v>56</v>
      </c>
      <c r="BR62" s="257"/>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240"/>
    </row>
    <row r="63" spans="1:131" s="241" customFormat="1" ht="26.25" customHeight="1" thickBot="1" x14ac:dyDescent="0.2">
      <c r="A63" s="258" t="s">
        <v>386</v>
      </c>
      <c r="B63" s="1033" t="s">
        <v>409</v>
      </c>
      <c r="C63" s="1034"/>
      <c r="D63" s="1034"/>
      <c r="E63" s="1034"/>
      <c r="F63" s="1034"/>
      <c r="G63" s="1034"/>
      <c r="H63" s="1034"/>
      <c r="I63" s="1034"/>
      <c r="J63" s="1034"/>
      <c r="K63" s="1034"/>
      <c r="L63" s="1034"/>
      <c r="M63" s="1034"/>
      <c r="N63" s="1034"/>
      <c r="O63" s="1034"/>
      <c r="P63" s="1035"/>
      <c r="Q63" s="1049"/>
      <c r="R63" s="1050"/>
      <c r="S63" s="1050"/>
      <c r="T63" s="1050"/>
      <c r="U63" s="1050"/>
      <c r="V63" s="1050"/>
      <c r="W63" s="1050"/>
      <c r="X63" s="1050"/>
      <c r="Y63" s="1050"/>
      <c r="Z63" s="1050"/>
      <c r="AA63" s="1050"/>
      <c r="AB63" s="1050"/>
      <c r="AC63" s="1050"/>
      <c r="AD63" s="1050"/>
      <c r="AE63" s="1108"/>
      <c r="AF63" s="1109">
        <v>456</v>
      </c>
      <c r="AG63" s="1046"/>
      <c r="AH63" s="1046"/>
      <c r="AI63" s="1046"/>
      <c r="AJ63" s="1110"/>
      <c r="AK63" s="1111"/>
      <c r="AL63" s="1050"/>
      <c r="AM63" s="1050"/>
      <c r="AN63" s="1050"/>
      <c r="AO63" s="1050"/>
      <c r="AP63" s="1046">
        <f>SUM(AP31:AT32)</f>
        <v>5959</v>
      </c>
      <c r="AQ63" s="1046"/>
      <c r="AR63" s="1046"/>
      <c r="AS63" s="1046"/>
      <c r="AT63" s="1046"/>
      <c r="AU63" s="1046">
        <f>SUM(AU31:AY32)</f>
        <v>2589</v>
      </c>
      <c r="AV63" s="1046"/>
      <c r="AW63" s="1046"/>
      <c r="AX63" s="1046"/>
      <c r="AY63" s="1046"/>
      <c r="AZ63" s="1106"/>
      <c r="BA63" s="1106"/>
      <c r="BB63" s="1106"/>
      <c r="BC63" s="1106"/>
      <c r="BD63" s="1106"/>
      <c r="BE63" s="1047"/>
      <c r="BF63" s="1047"/>
      <c r="BG63" s="1047"/>
      <c r="BH63" s="1047"/>
      <c r="BI63" s="1048"/>
      <c r="BJ63" s="1107" t="s">
        <v>180</v>
      </c>
      <c r="BK63" s="1023"/>
      <c r="BL63" s="1023"/>
      <c r="BM63" s="1023"/>
      <c r="BN63" s="1024"/>
      <c r="BO63" s="259"/>
      <c r="BP63" s="259"/>
      <c r="BQ63" s="256">
        <v>57</v>
      </c>
      <c r="BR63" s="257"/>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240"/>
    </row>
    <row r="64" spans="1:131" s="241" customFormat="1" ht="26.25" customHeight="1"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240"/>
    </row>
    <row r="65" spans="1:131" s="241" customFormat="1" ht="26.25" customHeight="1" thickBot="1" x14ac:dyDescent="0.2">
      <c r="A65" s="246" t="s">
        <v>410</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240"/>
    </row>
    <row r="66" spans="1:131" s="241" customFormat="1" ht="26.25" customHeight="1" x14ac:dyDescent="0.15">
      <c r="A66" s="1082" t="s">
        <v>411</v>
      </c>
      <c r="B66" s="1083"/>
      <c r="C66" s="1083"/>
      <c r="D66" s="1083"/>
      <c r="E66" s="1083"/>
      <c r="F66" s="1083"/>
      <c r="G66" s="1083"/>
      <c r="H66" s="1083"/>
      <c r="I66" s="1083"/>
      <c r="J66" s="1083"/>
      <c r="K66" s="1083"/>
      <c r="L66" s="1083"/>
      <c r="M66" s="1083"/>
      <c r="N66" s="1083"/>
      <c r="O66" s="1083"/>
      <c r="P66" s="1084"/>
      <c r="Q66" s="1088" t="s">
        <v>412</v>
      </c>
      <c r="R66" s="1089"/>
      <c r="S66" s="1089"/>
      <c r="T66" s="1089"/>
      <c r="U66" s="1090"/>
      <c r="V66" s="1088" t="s">
        <v>392</v>
      </c>
      <c r="W66" s="1089"/>
      <c r="X66" s="1089"/>
      <c r="Y66" s="1089"/>
      <c r="Z66" s="1090"/>
      <c r="AA66" s="1088" t="s">
        <v>413</v>
      </c>
      <c r="AB66" s="1089"/>
      <c r="AC66" s="1089"/>
      <c r="AD66" s="1089"/>
      <c r="AE66" s="1090"/>
      <c r="AF66" s="1094" t="s">
        <v>414</v>
      </c>
      <c r="AG66" s="1095"/>
      <c r="AH66" s="1095"/>
      <c r="AI66" s="1095"/>
      <c r="AJ66" s="1096"/>
      <c r="AK66" s="1088" t="s">
        <v>415</v>
      </c>
      <c r="AL66" s="1083"/>
      <c r="AM66" s="1083"/>
      <c r="AN66" s="1083"/>
      <c r="AO66" s="1084"/>
      <c r="AP66" s="1088" t="s">
        <v>416</v>
      </c>
      <c r="AQ66" s="1089"/>
      <c r="AR66" s="1089"/>
      <c r="AS66" s="1089"/>
      <c r="AT66" s="1090"/>
      <c r="AU66" s="1088" t="s">
        <v>417</v>
      </c>
      <c r="AV66" s="1089"/>
      <c r="AW66" s="1089"/>
      <c r="AX66" s="1089"/>
      <c r="AY66" s="1090"/>
      <c r="AZ66" s="1088" t="s">
        <v>374</v>
      </c>
      <c r="BA66" s="1089"/>
      <c r="BB66" s="1089"/>
      <c r="BC66" s="1089"/>
      <c r="BD66" s="1104"/>
      <c r="BE66" s="259"/>
      <c r="BF66" s="259"/>
      <c r="BG66" s="259"/>
      <c r="BH66" s="259"/>
      <c r="BI66" s="259"/>
      <c r="BJ66" s="259"/>
      <c r="BK66" s="259"/>
      <c r="BL66" s="259"/>
      <c r="BM66" s="259"/>
      <c r="BN66" s="259"/>
      <c r="BO66" s="259"/>
      <c r="BP66" s="259"/>
      <c r="BQ66" s="256">
        <v>60</v>
      </c>
      <c r="BR66" s="261"/>
      <c r="BS66" s="1040"/>
      <c r="BT66" s="1041"/>
      <c r="BU66" s="1041"/>
      <c r="BV66" s="1041"/>
      <c r="BW66" s="1041"/>
      <c r="BX66" s="1041"/>
      <c r="BY66" s="1041"/>
      <c r="BZ66" s="1041"/>
      <c r="CA66" s="1041"/>
      <c r="CB66" s="1041"/>
      <c r="CC66" s="1041"/>
      <c r="CD66" s="1041"/>
      <c r="CE66" s="1041"/>
      <c r="CF66" s="1041"/>
      <c r="CG66" s="1042"/>
      <c r="CH66" s="1043"/>
      <c r="CI66" s="1044"/>
      <c r="CJ66" s="1044"/>
      <c r="CK66" s="1044"/>
      <c r="CL66" s="1045"/>
      <c r="CM66" s="1043"/>
      <c r="CN66" s="1044"/>
      <c r="CO66" s="1044"/>
      <c r="CP66" s="1044"/>
      <c r="CQ66" s="1045"/>
      <c r="CR66" s="1043"/>
      <c r="CS66" s="1044"/>
      <c r="CT66" s="1044"/>
      <c r="CU66" s="1044"/>
      <c r="CV66" s="1045"/>
      <c r="CW66" s="1043"/>
      <c r="CX66" s="1044"/>
      <c r="CY66" s="1044"/>
      <c r="CZ66" s="1044"/>
      <c r="DA66" s="1045"/>
      <c r="DB66" s="1043"/>
      <c r="DC66" s="1044"/>
      <c r="DD66" s="1044"/>
      <c r="DE66" s="1044"/>
      <c r="DF66" s="1045"/>
      <c r="DG66" s="1043"/>
      <c r="DH66" s="1044"/>
      <c r="DI66" s="1044"/>
      <c r="DJ66" s="1044"/>
      <c r="DK66" s="1045"/>
      <c r="DL66" s="1043"/>
      <c r="DM66" s="1044"/>
      <c r="DN66" s="1044"/>
      <c r="DO66" s="1044"/>
      <c r="DP66" s="1045"/>
      <c r="DQ66" s="1043"/>
      <c r="DR66" s="1044"/>
      <c r="DS66" s="1044"/>
      <c r="DT66" s="1044"/>
      <c r="DU66" s="1045"/>
      <c r="DV66" s="1030"/>
      <c r="DW66" s="1031"/>
      <c r="DX66" s="1031"/>
      <c r="DY66" s="1031"/>
      <c r="DZ66" s="1032"/>
      <c r="EA66" s="240"/>
    </row>
    <row r="67" spans="1:131" s="241" customFormat="1" ht="26.25" customHeight="1" thickBot="1" x14ac:dyDescent="0.2">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59"/>
      <c r="BF67" s="259"/>
      <c r="BG67" s="259"/>
      <c r="BH67" s="259"/>
      <c r="BI67" s="259"/>
      <c r="BJ67" s="259"/>
      <c r="BK67" s="259"/>
      <c r="BL67" s="259"/>
      <c r="BM67" s="259"/>
      <c r="BN67" s="259"/>
      <c r="BO67" s="259"/>
      <c r="BP67" s="259"/>
      <c r="BQ67" s="256">
        <v>61</v>
      </c>
      <c r="BR67" s="261"/>
      <c r="BS67" s="1040"/>
      <c r="BT67" s="1041"/>
      <c r="BU67" s="1041"/>
      <c r="BV67" s="1041"/>
      <c r="BW67" s="1041"/>
      <c r="BX67" s="1041"/>
      <c r="BY67" s="1041"/>
      <c r="BZ67" s="1041"/>
      <c r="CA67" s="1041"/>
      <c r="CB67" s="1041"/>
      <c r="CC67" s="1041"/>
      <c r="CD67" s="1041"/>
      <c r="CE67" s="1041"/>
      <c r="CF67" s="1041"/>
      <c r="CG67" s="1042"/>
      <c r="CH67" s="1043"/>
      <c r="CI67" s="1044"/>
      <c r="CJ67" s="1044"/>
      <c r="CK67" s="1044"/>
      <c r="CL67" s="1045"/>
      <c r="CM67" s="1043"/>
      <c r="CN67" s="1044"/>
      <c r="CO67" s="1044"/>
      <c r="CP67" s="1044"/>
      <c r="CQ67" s="1045"/>
      <c r="CR67" s="1043"/>
      <c r="CS67" s="1044"/>
      <c r="CT67" s="1044"/>
      <c r="CU67" s="1044"/>
      <c r="CV67" s="1045"/>
      <c r="CW67" s="1043"/>
      <c r="CX67" s="1044"/>
      <c r="CY67" s="1044"/>
      <c r="CZ67" s="1044"/>
      <c r="DA67" s="1045"/>
      <c r="DB67" s="1043"/>
      <c r="DC67" s="1044"/>
      <c r="DD67" s="1044"/>
      <c r="DE67" s="1044"/>
      <c r="DF67" s="1045"/>
      <c r="DG67" s="1043"/>
      <c r="DH67" s="1044"/>
      <c r="DI67" s="1044"/>
      <c r="DJ67" s="1044"/>
      <c r="DK67" s="1045"/>
      <c r="DL67" s="1043"/>
      <c r="DM67" s="1044"/>
      <c r="DN67" s="1044"/>
      <c r="DO67" s="1044"/>
      <c r="DP67" s="1045"/>
      <c r="DQ67" s="1043"/>
      <c r="DR67" s="1044"/>
      <c r="DS67" s="1044"/>
      <c r="DT67" s="1044"/>
      <c r="DU67" s="1045"/>
      <c r="DV67" s="1030"/>
      <c r="DW67" s="1031"/>
      <c r="DX67" s="1031"/>
      <c r="DY67" s="1031"/>
      <c r="DZ67" s="1032"/>
      <c r="EA67" s="240"/>
    </row>
    <row r="68" spans="1:131" s="241" customFormat="1" ht="26.25" customHeight="1" thickTop="1" x14ac:dyDescent="0.15">
      <c r="A68" s="252">
        <v>1</v>
      </c>
      <c r="B68" s="1072" t="s">
        <v>581</v>
      </c>
      <c r="C68" s="1073"/>
      <c r="D68" s="1073"/>
      <c r="E68" s="1073"/>
      <c r="F68" s="1073"/>
      <c r="G68" s="1073"/>
      <c r="H68" s="1073"/>
      <c r="I68" s="1073"/>
      <c r="J68" s="1073"/>
      <c r="K68" s="1073"/>
      <c r="L68" s="1073"/>
      <c r="M68" s="1073"/>
      <c r="N68" s="1073"/>
      <c r="O68" s="1073"/>
      <c r="P68" s="1074"/>
      <c r="Q68" s="1075">
        <v>155</v>
      </c>
      <c r="R68" s="1069"/>
      <c r="S68" s="1069"/>
      <c r="T68" s="1069"/>
      <c r="U68" s="1069"/>
      <c r="V68" s="1069">
        <v>150</v>
      </c>
      <c r="W68" s="1069"/>
      <c r="X68" s="1069"/>
      <c r="Y68" s="1069"/>
      <c r="Z68" s="1069"/>
      <c r="AA68" s="1069">
        <v>5</v>
      </c>
      <c r="AB68" s="1069"/>
      <c r="AC68" s="1069"/>
      <c r="AD68" s="1069"/>
      <c r="AE68" s="1069"/>
      <c r="AF68" s="1069">
        <v>5</v>
      </c>
      <c r="AG68" s="1069"/>
      <c r="AH68" s="1069"/>
      <c r="AI68" s="1069"/>
      <c r="AJ68" s="1069"/>
      <c r="AK68" s="1069" t="s">
        <v>587</v>
      </c>
      <c r="AL68" s="1069"/>
      <c r="AM68" s="1069"/>
      <c r="AN68" s="1069"/>
      <c r="AO68" s="1069"/>
      <c r="AP68" s="1069" t="s">
        <v>587</v>
      </c>
      <c r="AQ68" s="1069"/>
      <c r="AR68" s="1069"/>
      <c r="AS68" s="1069"/>
      <c r="AT68" s="1069"/>
      <c r="AU68" s="1069" t="s">
        <v>587</v>
      </c>
      <c r="AV68" s="1069"/>
      <c r="AW68" s="1069"/>
      <c r="AX68" s="1069"/>
      <c r="AY68" s="1069"/>
      <c r="AZ68" s="1070"/>
      <c r="BA68" s="1070"/>
      <c r="BB68" s="1070"/>
      <c r="BC68" s="1070"/>
      <c r="BD68" s="1071"/>
      <c r="BE68" s="259"/>
      <c r="BF68" s="259"/>
      <c r="BG68" s="259"/>
      <c r="BH68" s="259"/>
      <c r="BI68" s="259"/>
      <c r="BJ68" s="259"/>
      <c r="BK68" s="259"/>
      <c r="BL68" s="259"/>
      <c r="BM68" s="259"/>
      <c r="BN68" s="259"/>
      <c r="BO68" s="259"/>
      <c r="BP68" s="259"/>
      <c r="BQ68" s="256">
        <v>62</v>
      </c>
      <c r="BR68" s="261"/>
      <c r="BS68" s="1040"/>
      <c r="BT68" s="1041"/>
      <c r="BU68" s="1041"/>
      <c r="BV68" s="1041"/>
      <c r="BW68" s="1041"/>
      <c r="BX68" s="1041"/>
      <c r="BY68" s="1041"/>
      <c r="BZ68" s="1041"/>
      <c r="CA68" s="1041"/>
      <c r="CB68" s="1041"/>
      <c r="CC68" s="1041"/>
      <c r="CD68" s="1041"/>
      <c r="CE68" s="1041"/>
      <c r="CF68" s="1041"/>
      <c r="CG68" s="1042"/>
      <c r="CH68" s="1043"/>
      <c r="CI68" s="1044"/>
      <c r="CJ68" s="1044"/>
      <c r="CK68" s="1044"/>
      <c r="CL68" s="1045"/>
      <c r="CM68" s="1043"/>
      <c r="CN68" s="1044"/>
      <c r="CO68" s="1044"/>
      <c r="CP68" s="1044"/>
      <c r="CQ68" s="1045"/>
      <c r="CR68" s="1043"/>
      <c r="CS68" s="1044"/>
      <c r="CT68" s="1044"/>
      <c r="CU68" s="1044"/>
      <c r="CV68" s="1045"/>
      <c r="CW68" s="1043"/>
      <c r="CX68" s="1044"/>
      <c r="CY68" s="1044"/>
      <c r="CZ68" s="1044"/>
      <c r="DA68" s="1045"/>
      <c r="DB68" s="1043"/>
      <c r="DC68" s="1044"/>
      <c r="DD68" s="1044"/>
      <c r="DE68" s="1044"/>
      <c r="DF68" s="1045"/>
      <c r="DG68" s="1043"/>
      <c r="DH68" s="1044"/>
      <c r="DI68" s="1044"/>
      <c r="DJ68" s="1044"/>
      <c r="DK68" s="1045"/>
      <c r="DL68" s="1043"/>
      <c r="DM68" s="1044"/>
      <c r="DN68" s="1044"/>
      <c r="DO68" s="1044"/>
      <c r="DP68" s="1045"/>
      <c r="DQ68" s="1043"/>
      <c r="DR68" s="1044"/>
      <c r="DS68" s="1044"/>
      <c r="DT68" s="1044"/>
      <c r="DU68" s="1045"/>
      <c r="DV68" s="1030"/>
      <c r="DW68" s="1031"/>
      <c r="DX68" s="1031"/>
      <c r="DY68" s="1031"/>
      <c r="DZ68" s="1032"/>
      <c r="EA68" s="240"/>
    </row>
    <row r="69" spans="1:131" s="241" customFormat="1" ht="26.25" customHeight="1" x14ac:dyDescent="0.15">
      <c r="A69" s="255">
        <v>2</v>
      </c>
      <c r="B69" s="1061" t="s">
        <v>582</v>
      </c>
      <c r="C69" s="1062"/>
      <c r="D69" s="1062"/>
      <c r="E69" s="1062"/>
      <c r="F69" s="1062"/>
      <c r="G69" s="1062"/>
      <c r="H69" s="1062"/>
      <c r="I69" s="1062"/>
      <c r="J69" s="1062"/>
      <c r="K69" s="1062"/>
      <c r="L69" s="1062"/>
      <c r="M69" s="1062"/>
      <c r="N69" s="1062"/>
      <c r="O69" s="1062"/>
      <c r="P69" s="1063"/>
      <c r="Q69" s="1064">
        <v>1868</v>
      </c>
      <c r="R69" s="1058"/>
      <c r="S69" s="1058"/>
      <c r="T69" s="1058"/>
      <c r="U69" s="1058"/>
      <c r="V69" s="1058">
        <v>1866</v>
      </c>
      <c r="W69" s="1058"/>
      <c r="X69" s="1058"/>
      <c r="Y69" s="1058"/>
      <c r="Z69" s="1058"/>
      <c r="AA69" s="1058">
        <v>2</v>
      </c>
      <c r="AB69" s="1058"/>
      <c r="AC69" s="1058"/>
      <c r="AD69" s="1058"/>
      <c r="AE69" s="1058"/>
      <c r="AF69" s="1058">
        <v>2</v>
      </c>
      <c r="AG69" s="1058"/>
      <c r="AH69" s="1058"/>
      <c r="AI69" s="1058"/>
      <c r="AJ69" s="1058"/>
      <c r="AK69" s="1058" t="s">
        <v>587</v>
      </c>
      <c r="AL69" s="1058"/>
      <c r="AM69" s="1058"/>
      <c r="AN69" s="1058"/>
      <c r="AO69" s="1058"/>
      <c r="AP69" s="1058">
        <v>2233</v>
      </c>
      <c r="AQ69" s="1058"/>
      <c r="AR69" s="1058"/>
      <c r="AS69" s="1058"/>
      <c r="AT69" s="1058"/>
      <c r="AU69" s="1058" t="s">
        <v>587</v>
      </c>
      <c r="AV69" s="1058"/>
      <c r="AW69" s="1058"/>
      <c r="AX69" s="1058"/>
      <c r="AY69" s="1058"/>
      <c r="AZ69" s="1059"/>
      <c r="BA69" s="1059"/>
      <c r="BB69" s="1059"/>
      <c r="BC69" s="1059"/>
      <c r="BD69" s="1060"/>
      <c r="BE69" s="259"/>
      <c r="BF69" s="259"/>
      <c r="BG69" s="259"/>
      <c r="BH69" s="259"/>
      <c r="BI69" s="259"/>
      <c r="BJ69" s="259"/>
      <c r="BK69" s="259"/>
      <c r="BL69" s="259"/>
      <c r="BM69" s="259"/>
      <c r="BN69" s="259"/>
      <c r="BO69" s="259"/>
      <c r="BP69" s="259"/>
      <c r="BQ69" s="256">
        <v>63</v>
      </c>
      <c r="BR69" s="261"/>
      <c r="BS69" s="1040"/>
      <c r="BT69" s="1041"/>
      <c r="BU69" s="1041"/>
      <c r="BV69" s="1041"/>
      <c r="BW69" s="1041"/>
      <c r="BX69" s="1041"/>
      <c r="BY69" s="1041"/>
      <c r="BZ69" s="1041"/>
      <c r="CA69" s="1041"/>
      <c r="CB69" s="1041"/>
      <c r="CC69" s="1041"/>
      <c r="CD69" s="1041"/>
      <c r="CE69" s="1041"/>
      <c r="CF69" s="1041"/>
      <c r="CG69" s="1042"/>
      <c r="CH69" s="1043"/>
      <c r="CI69" s="1044"/>
      <c r="CJ69" s="1044"/>
      <c r="CK69" s="1044"/>
      <c r="CL69" s="1045"/>
      <c r="CM69" s="1043"/>
      <c r="CN69" s="1044"/>
      <c r="CO69" s="1044"/>
      <c r="CP69" s="1044"/>
      <c r="CQ69" s="1045"/>
      <c r="CR69" s="1043"/>
      <c r="CS69" s="1044"/>
      <c r="CT69" s="1044"/>
      <c r="CU69" s="1044"/>
      <c r="CV69" s="1045"/>
      <c r="CW69" s="1043"/>
      <c r="CX69" s="1044"/>
      <c r="CY69" s="1044"/>
      <c r="CZ69" s="1044"/>
      <c r="DA69" s="1045"/>
      <c r="DB69" s="1043"/>
      <c r="DC69" s="1044"/>
      <c r="DD69" s="1044"/>
      <c r="DE69" s="1044"/>
      <c r="DF69" s="1045"/>
      <c r="DG69" s="1043"/>
      <c r="DH69" s="1044"/>
      <c r="DI69" s="1044"/>
      <c r="DJ69" s="1044"/>
      <c r="DK69" s="1045"/>
      <c r="DL69" s="1043"/>
      <c r="DM69" s="1044"/>
      <c r="DN69" s="1044"/>
      <c r="DO69" s="1044"/>
      <c r="DP69" s="1045"/>
      <c r="DQ69" s="1043"/>
      <c r="DR69" s="1044"/>
      <c r="DS69" s="1044"/>
      <c r="DT69" s="1044"/>
      <c r="DU69" s="1045"/>
      <c r="DV69" s="1030"/>
      <c r="DW69" s="1031"/>
      <c r="DX69" s="1031"/>
      <c r="DY69" s="1031"/>
      <c r="DZ69" s="1032"/>
      <c r="EA69" s="240"/>
    </row>
    <row r="70" spans="1:131" s="241" customFormat="1" ht="26.25" customHeight="1" x14ac:dyDescent="0.15">
      <c r="A70" s="255">
        <v>3</v>
      </c>
      <c r="B70" s="1061" t="s">
        <v>583</v>
      </c>
      <c r="C70" s="1062"/>
      <c r="D70" s="1062"/>
      <c r="E70" s="1062"/>
      <c r="F70" s="1062"/>
      <c r="G70" s="1062"/>
      <c r="H70" s="1062"/>
      <c r="I70" s="1062"/>
      <c r="J70" s="1062"/>
      <c r="K70" s="1062"/>
      <c r="L70" s="1062"/>
      <c r="M70" s="1062"/>
      <c r="N70" s="1062"/>
      <c r="O70" s="1062"/>
      <c r="P70" s="1063"/>
      <c r="Q70" s="1064">
        <v>44</v>
      </c>
      <c r="R70" s="1058"/>
      <c r="S70" s="1058"/>
      <c r="T70" s="1058"/>
      <c r="U70" s="1058"/>
      <c r="V70" s="1058">
        <v>39</v>
      </c>
      <c r="W70" s="1058"/>
      <c r="X70" s="1058"/>
      <c r="Y70" s="1058"/>
      <c r="Z70" s="1058"/>
      <c r="AA70" s="1058">
        <v>5</v>
      </c>
      <c r="AB70" s="1058"/>
      <c r="AC70" s="1058"/>
      <c r="AD70" s="1058"/>
      <c r="AE70" s="1058"/>
      <c r="AF70" s="1058">
        <v>5</v>
      </c>
      <c r="AG70" s="1058"/>
      <c r="AH70" s="1058"/>
      <c r="AI70" s="1058"/>
      <c r="AJ70" s="1058"/>
      <c r="AK70" s="1058" t="s">
        <v>587</v>
      </c>
      <c r="AL70" s="1058"/>
      <c r="AM70" s="1058"/>
      <c r="AN70" s="1058"/>
      <c r="AO70" s="1058"/>
      <c r="AP70" s="1058" t="s">
        <v>587</v>
      </c>
      <c r="AQ70" s="1058"/>
      <c r="AR70" s="1058"/>
      <c r="AS70" s="1058"/>
      <c r="AT70" s="1058"/>
      <c r="AU70" s="1058" t="s">
        <v>587</v>
      </c>
      <c r="AV70" s="1058"/>
      <c r="AW70" s="1058"/>
      <c r="AX70" s="1058"/>
      <c r="AY70" s="1058"/>
      <c r="AZ70" s="1059"/>
      <c r="BA70" s="1059"/>
      <c r="BB70" s="1059"/>
      <c r="BC70" s="1059"/>
      <c r="BD70" s="1060"/>
      <c r="BE70" s="259"/>
      <c r="BF70" s="259"/>
      <c r="BG70" s="259"/>
      <c r="BH70" s="259"/>
      <c r="BI70" s="259"/>
      <c r="BJ70" s="259"/>
      <c r="BK70" s="259"/>
      <c r="BL70" s="259"/>
      <c r="BM70" s="259"/>
      <c r="BN70" s="259"/>
      <c r="BO70" s="259"/>
      <c r="BP70" s="259"/>
      <c r="BQ70" s="256">
        <v>64</v>
      </c>
      <c r="BR70" s="261"/>
      <c r="BS70" s="1040"/>
      <c r="BT70" s="1041"/>
      <c r="BU70" s="1041"/>
      <c r="BV70" s="1041"/>
      <c r="BW70" s="1041"/>
      <c r="BX70" s="1041"/>
      <c r="BY70" s="1041"/>
      <c r="BZ70" s="1041"/>
      <c r="CA70" s="1041"/>
      <c r="CB70" s="1041"/>
      <c r="CC70" s="1041"/>
      <c r="CD70" s="1041"/>
      <c r="CE70" s="1041"/>
      <c r="CF70" s="1041"/>
      <c r="CG70" s="1042"/>
      <c r="CH70" s="1043"/>
      <c r="CI70" s="1044"/>
      <c r="CJ70" s="1044"/>
      <c r="CK70" s="1044"/>
      <c r="CL70" s="1045"/>
      <c r="CM70" s="1043"/>
      <c r="CN70" s="1044"/>
      <c r="CO70" s="1044"/>
      <c r="CP70" s="1044"/>
      <c r="CQ70" s="1045"/>
      <c r="CR70" s="1043"/>
      <c r="CS70" s="1044"/>
      <c r="CT70" s="1044"/>
      <c r="CU70" s="1044"/>
      <c r="CV70" s="1045"/>
      <c r="CW70" s="1043"/>
      <c r="CX70" s="1044"/>
      <c r="CY70" s="1044"/>
      <c r="CZ70" s="1044"/>
      <c r="DA70" s="1045"/>
      <c r="DB70" s="1043"/>
      <c r="DC70" s="1044"/>
      <c r="DD70" s="1044"/>
      <c r="DE70" s="1044"/>
      <c r="DF70" s="1045"/>
      <c r="DG70" s="1043"/>
      <c r="DH70" s="1044"/>
      <c r="DI70" s="1044"/>
      <c r="DJ70" s="1044"/>
      <c r="DK70" s="1045"/>
      <c r="DL70" s="1043"/>
      <c r="DM70" s="1044"/>
      <c r="DN70" s="1044"/>
      <c r="DO70" s="1044"/>
      <c r="DP70" s="1045"/>
      <c r="DQ70" s="1043"/>
      <c r="DR70" s="1044"/>
      <c r="DS70" s="1044"/>
      <c r="DT70" s="1044"/>
      <c r="DU70" s="1045"/>
      <c r="DV70" s="1030"/>
      <c r="DW70" s="1031"/>
      <c r="DX70" s="1031"/>
      <c r="DY70" s="1031"/>
      <c r="DZ70" s="1032"/>
      <c r="EA70" s="240"/>
    </row>
    <row r="71" spans="1:131" s="241" customFormat="1" ht="26.25" customHeight="1" x14ac:dyDescent="0.15">
      <c r="A71" s="255">
        <v>4</v>
      </c>
      <c r="B71" s="1061" t="s">
        <v>584</v>
      </c>
      <c r="C71" s="1062"/>
      <c r="D71" s="1062"/>
      <c r="E71" s="1062"/>
      <c r="F71" s="1062"/>
      <c r="G71" s="1062"/>
      <c r="H71" s="1062"/>
      <c r="I71" s="1062"/>
      <c r="J71" s="1062"/>
      <c r="K71" s="1062"/>
      <c r="L71" s="1062"/>
      <c r="M71" s="1062"/>
      <c r="N71" s="1062"/>
      <c r="O71" s="1062"/>
      <c r="P71" s="1063"/>
      <c r="Q71" s="1064">
        <v>2259</v>
      </c>
      <c r="R71" s="1058"/>
      <c r="S71" s="1058"/>
      <c r="T71" s="1058"/>
      <c r="U71" s="1058"/>
      <c r="V71" s="1058">
        <v>2231</v>
      </c>
      <c r="W71" s="1058"/>
      <c r="X71" s="1058"/>
      <c r="Y71" s="1058"/>
      <c r="Z71" s="1058"/>
      <c r="AA71" s="1058">
        <v>28</v>
      </c>
      <c r="AB71" s="1058"/>
      <c r="AC71" s="1058"/>
      <c r="AD71" s="1058"/>
      <c r="AE71" s="1058"/>
      <c r="AF71" s="1058">
        <v>28</v>
      </c>
      <c r="AG71" s="1058"/>
      <c r="AH71" s="1058"/>
      <c r="AI71" s="1058"/>
      <c r="AJ71" s="1058"/>
      <c r="AK71" s="1058" t="s">
        <v>587</v>
      </c>
      <c r="AL71" s="1058"/>
      <c r="AM71" s="1058"/>
      <c r="AN71" s="1058"/>
      <c r="AO71" s="1058"/>
      <c r="AP71" s="1058">
        <v>1456</v>
      </c>
      <c r="AQ71" s="1058"/>
      <c r="AR71" s="1058"/>
      <c r="AS71" s="1058"/>
      <c r="AT71" s="1058"/>
      <c r="AU71" s="1058">
        <v>1041</v>
      </c>
      <c r="AV71" s="1058"/>
      <c r="AW71" s="1058"/>
      <c r="AX71" s="1058"/>
      <c r="AY71" s="1058"/>
      <c r="AZ71" s="1059"/>
      <c r="BA71" s="1059"/>
      <c r="BB71" s="1059"/>
      <c r="BC71" s="1059"/>
      <c r="BD71" s="1060"/>
      <c r="BE71" s="259"/>
      <c r="BF71" s="259"/>
      <c r="BG71" s="259"/>
      <c r="BH71" s="259"/>
      <c r="BI71" s="259"/>
      <c r="BJ71" s="259"/>
      <c r="BK71" s="259"/>
      <c r="BL71" s="259"/>
      <c r="BM71" s="259"/>
      <c r="BN71" s="259"/>
      <c r="BO71" s="259"/>
      <c r="BP71" s="259"/>
      <c r="BQ71" s="256">
        <v>65</v>
      </c>
      <c r="BR71" s="261"/>
      <c r="BS71" s="1040"/>
      <c r="BT71" s="1041"/>
      <c r="BU71" s="1041"/>
      <c r="BV71" s="1041"/>
      <c r="BW71" s="1041"/>
      <c r="BX71" s="1041"/>
      <c r="BY71" s="1041"/>
      <c r="BZ71" s="1041"/>
      <c r="CA71" s="1041"/>
      <c r="CB71" s="1041"/>
      <c r="CC71" s="1041"/>
      <c r="CD71" s="1041"/>
      <c r="CE71" s="1041"/>
      <c r="CF71" s="1041"/>
      <c r="CG71" s="1042"/>
      <c r="CH71" s="1043"/>
      <c r="CI71" s="1044"/>
      <c r="CJ71" s="1044"/>
      <c r="CK71" s="1044"/>
      <c r="CL71" s="1045"/>
      <c r="CM71" s="1043"/>
      <c r="CN71" s="1044"/>
      <c r="CO71" s="1044"/>
      <c r="CP71" s="1044"/>
      <c r="CQ71" s="1045"/>
      <c r="CR71" s="1043"/>
      <c r="CS71" s="1044"/>
      <c r="CT71" s="1044"/>
      <c r="CU71" s="1044"/>
      <c r="CV71" s="1045"/>
      <c r="CW71" s="1043"/>
      <c r="CX71" s="1044"/>
      <c r="CY71" s="1044"/>
      <c r="CZ71" s="1044"/>
      <c r="DA71" s="1045"/>
      <c r="DB71" s="1043"/>
      <c r="DC71" s="1044"/>
      <c r="DD71" s="1044"/>
      <c r="DE71" s="1044"/>
      <c r="DF71" s="1045"/>
      <c r="DG71" s="1043"/>
      <c r="DH71" s="1044"/>
      <c r="DI71" s="1044"/>
      <c r="DJ71" s="1044"/>
      <c r="DK71" s="1045"/>
      <c r="DL71" s="1043"/>
      <c r="DM71" s="1044"/>
      <c r="DN71" s="1044"/>
      <c r="DO71" s="1044"/>
      <c r="DP71" s="1045"/>
      <c r="DQ71" s="1043"/>
      <c r="DR71" s="1044"/>
      <c r="DS71" s="1044"/>
      <c r="DT71" s="1044"/>
      <c r="DU71" s="1045"/>
      <c r="DV71" s="1030"/>
      <c r="DW71" s="1031"/>
      <c r="DX71" s="1031"/>
      <c r="DY71" s="1031"/>
      <c r="DZ71" s="1032"/>
      <c r="EA71" s="240"/>
    </row>
    <row r="72" spans="1:131" s="241" customFormat="1" ht="26.25" customHeight="1" x14ac:dyDescent="0.15">
      <c r="A72" s="255">
        <v>5</v>
      </c>
      <c r="B72" s="1061" t="s">
        <v>585</v>
      </c>
      <c r="C72" s="1062"/>
      <c r="D72" s="1062"/>
      <c r="E72" s="1062"/>
      <c r="F72" s="1062"/>
      <c r="G72" s="1062"/>
      <c r="H72" s="1062"/>
      <c r="I72" s="1062"/>
      <c r="J72" s="1062"/>
      <c r="K72" s="1062"/>
      <c r="L72" s="1062"/>
      <c r="M72" s="1062"/>
      <c r="N72" s="1062"/>
      <c r="O72" s="1062"/>
      <c r="P72" s="1063"/>
      <c r="Q72" s="1064">
        <v>1784</v>
      </c>
      <c r="R72" s="1058"/>
      <c r="S72" s="1058"/>
      <c r="T72" s="1058"/>
      <c r="U72" s="1058"/>
      <c r="V72" s="1058">
        <v>1709</v>
      </c>
      <c r="W72" s="1058"/>
      <c r="X72" s="1058"/>
      <c r="Y72" s="1058"/>
      <c r="Z72" s="1058"/>
      <c r="AA72" s="1058">
        <v>75</v>
      </c>
      <c r="AB72" s="1058"/>
      <c r="AC72" s="1058"/>
      <c r="AD72" s="1058"/>
      <c r="AE72" s="1058"/>
      <c r="AF72" s="1058">
        <v>75</v>
      </c>
      <c r="AG72" s="1058"/>
      <c r="AH72" s="1058"/>
      <c r="AI72" s="1058"/>
      <c r="AJ72" s="1058"/>
      <c r="AK72" s="1058" t="s">
        <v>587</v>
      </c>
      <c r="AL72" s="1058"/>
      <c r="AM72" s="1058"/>
      <c r="AN72" s="1058"/>
      <c r="AO72" s="1058"/>
      <c r="AP72" s="1058">
        <v>230</v>
      </c>
      <c r="AQ72" s="1058"/>
      <c r="AR72" s="1058"/>
      <c r="AS72" s="1058"/>
      <c r="AT72" s="1058"/>
      <c r="AU72" s="1058">
        <v>46</v>
      </c>
      <c r="AV72" s="1058"/>
      <c r="AW72" s="1058"/>
      <c r="AX72" s="1058"/>
      <c r="AY72" s="1058"/>
      <c r="AZ72" s="1059"/>
      <c r="BA72" s="1059"/>
      <c r="BB72" s="1059"/>
      <c r="BC72" s="1059"/>
      <c r="BD72" s="1060"/>
      <c r="BE72" s="259"/>
      <c r="BF72" s="259"/>
      <c r="BG72" s="259"/>
      <c r="BH72" s="259"/>
      <c r="BI72" s="259"/>
      <c r="BJ72" s="259"/>
      <c r="BK72" s="259"/>
      <c r="BL72" s="259"/>
      <c r="BM72" s="259"/>
      <c r="BN72" s="259"/>
      <c r="BO72" s="259"/>
      <c r="BP72" s="259"/>
      <c r="BQ72" s="256">
        <v>66</v>
      </c>
      <c r="BR72" s="261"/>
      <c r="BS72" s="1040"/>
      <c r="BT72" s="1041"/>
      <c r="BU72" s="1041"/>
      <c r="BV72" s="1041"/>
      <c r="BW72" s="1041"/>
      <c r="BX72" s="1041"/>
      <c r="BY72" s="1041"/>
      <c r="BZ72" s="1041"/>
      <c r="CA72" s="1041"/>
      <c r="CB72" s="1041"/>
      <c r="CC72" s="1041"/>
      <c r="CD72" s="1041"/>
      <c r="CE72" s="1041"/>
      <c r="CF72" s="1041"/>
      <c r="CG72" s="1042"/>
      <c r="CH72" s="1043"/>
      <c r="CI72" s="1044"/>
      <c r="CJ72" s="1044"/>
      <c r="CK72" s="1044"/>
      <c r="CL72" s="1045"/>
      <c r="CM72" s="1043"/>
      <c r="CN72" s="1044"/>
      <c r="CO72" s="1044"/>
      <c r="CP72" s="1044"/>
      <c r="CQ72" s="1045"/>
      <c r="CR72" s="1043"/>
      <c r="CS72" s="1044"/>
      <c r="CT72" s="1044"/>
      <c r="CU72" s="1044"/>
      <c r="CV72" s="1045"/>
      <c r="CW72" s="1043"/>
      <c r="CX72" s="1044"/>
      <c r="CY72" s="1044"/>
      <c r="CZ72" s="1044"/>
      <c r="DA72" s="1045"/>
      <c r="DB72" s="1043"/>
      <c r="DC72" s="1044"/>
      <c r="DD72" s="1044"/>
      <c r="DE72" s="1044"/>
      <c r="DF72" s="1045"/>
      <c r="DG72" s="1043"/>
      <c r="DH72" s="1044"/>
      <c r="DI72" s="1044"/>
      <c r="DJ72" s="1044"/>
      <c r="DK72" s="1045"/>
      <c r="DL72" s="1043"/>
      <c r="DM72" s="1044"/>
      <c r="DN72" s="1044"/>
      <c r="DO72" s="1044"/>
      <c r="DP72" s="1045"/>
      <c r="DQ72" s="1043"/>
      <c r="DR72" s="1044"/>
      <c r="DS72" s="1044"/>
      <c r="DT72" s="1044"/>
      <c r="DU72" s="1045"/>
      <c r="DV72" s="1030"/>
      <c r="DW72" s="1031"/>
      <c r="DX72" s="1031"/>
      <c r="DY72" s="1031"/>
      <c r="DZ72" s="1032"/>
      <c r="EA72" s="240"/>
    </row>
    <row r="73" spans="1:131" s="241" customFormat="1" ht="26.25" customHeight="1" x14ac:dyDescent="0.15">
      <c r="A73" s="255">
        <v>6</v>
      </c>
      <c r="B73" s="1061" t="s">
        <v>586</v>
      </c>
      <c r="C73" s="1062"/>
      <c r="D73" s="1062"/>
      <c r="E73" s="1062"/>
      <c r="F73" s="1062"/>
      <c r="G73" s="1062"/>
      <c r="H73" s="1062"/>
      <c r="I73" s="1062"/>
      <c r="J73" s="1062"/>
      <c r="K73" s="1062"/>
      <c r="L73" s="1062"/>
      <c r="M73" s="1062"/>
      <c r="N73" s="1062"/>
      <c r="O73" s="1062"/>
      <c r="P73" s="1063"/>
      <c r="Q73" s="1064">
        <v>711</v>
      </c>
      <c r="R73" s="1058"/>
      <c r="S73" s="1058"/>
      <c r="T73" s="1058"/>
      <c r="U73" s="1058"/>
      <c r="V73" s="1058">
        <v>693</v>
      </c>
      <c r="W73" s="1058"/>
      <c r="X73" s="1058"/>
      <c r="Y73" s="1058"/>
      <c r="Z73" s="1058"/>
      <c r="AA73" s="1058">
        <v>18</v>
      </c>
      <c r="AB73" s="1058"/>
      <c r="AC73" s="1058"/>
      <c r="AD73" s="1058"/>
      <c r="AE73" s="1058"/>
      <c r="AF73" s="1058">
        <v>18</v>
      </c>
      <c r="AG73" s="1058"/>
      <c r="AH73" s="1058"/>
      <c r="AI73" s="1058"/>
      <c r="AJ73" s="1058"/>
      <c r="AK73" s="1058" t="s">
        <v>587</v>
      </c>
      <c r="AL73" s="1058"/>
      <c r="AM73" s="1058"/>
      <c r="AN73" s="1058"/>
      <c r="AO73" s="1058"/>
      <c r="AP73" s="1058" t="s">
        <v>587</v>
      </c>
      <c r="AQ73" s="1058"/>
      <c r="AR73" s="1058"/>
      <c r="AS73" s="1058"/>
      <c r="AT73" s="1058"/>
      <c r="AU73" s="1058" t="s">
        <v>587</v>
      </c>
      <c r="AV73" s="1058"/>
      <c r="AW73" s="1058"/>
      <c r="AX73" s="1058"/>
      <c r="AY73" s="1058"/>
      <c r="AZ73" s="1059"/>
      <c r="BA73" s="1059"/>
      <c r="BB73" s="1059"/>
      <c r="BC73" s="1059"/>
      <c r="BD73" s="1060"/>
      <c r="BE73" s="259"/>
      <c r="BF73" s="259"/>
      <c r="BG73" s="259"/>
      <c r="BH73" s="259"/>
      <c r="BI73" s="259"/>
      <c r="BJ73" s="259"/>
      <c r="BK73" s="259"/>
      <c r="BL73" s="259"/>
      <c r="BM73" s="259"/>
      <c r="BN73" s="259"/>
      <c r="BO73" s="259"/>
      <c r="BP73" s="259"/>
      <c r="BQ73" s="256">
        <v>67</v>
      </c>
      <c r="BR73" s="261"/>
      <c r="BS73" s="1040"/>
      <c r="BT73" s="1041"/>
      <c r="BU73" s="1041"/>
      <c r="BV73" s="1041"/>
      <c r="BW73" s="1041"/>
      <c r="BX73" s="1041"/>
      <c r="BY73" s="1041"/>
      <c r="BZ73" s="1041"/>
      <c r="CA73" s="1041"/>
      <c r="CB73" s="1041"/>
      <c r="CC73" s="1041"/>
      <c r="CD73" s="1041"/>
      <c r="CE73" s="1041"/>
      <c r="CF73" s="1041"/>
      <c r="CG73" s="1042"/>
      <c r="CH73" s="1043"/>
      <c r="CI73" s="1044"/>
      <c r="CJ73" s="1044"/>
      <c r="CK73" s="1044"/>
      <c r="CL73" s="1045"/>
      <c r="CM73" s="1043"/>
      <c r="CN73" s="1044"/>
      <c r="CO73" s="1044"/>
      <c r="CP73" s="1044"/>
      <c r="CQ73" s="1045"/>
      <c r="CR73" s="1043"/>
      <c r="CS73" s="1044"/>
      <c r="CT73" s="1044"/>
      <c r="CU73" s="1044"/>
      <c r="CV73" s="1045"/>
      <c r="CW73" s="1043"/>
      <c r="CX73" s="1044"/>
      <c r="CY73" s="1044"/>
      <c r="CZ73" s="1044"/>
      <c r="DA73" s="1045"/>
      <c r="DB73" s="1043"/>
      <c r="DC73" s="1044"/>
      <c r="DD73" s="1044"/>
      <c r="DE73" s="1044"/>
      <c r="DF73" s="1045"/>
      <c r="DG73" s="1043"/>
      <c r="DH73" s="1044"/>
      <c r="DI73" s="1044"/>
      <c r="DJ73" s="1044"/>
      <c r="DK73" s="1045"/>
      <c r="DL73" s="1043"/>
      <c r="DM73" s="1044"/>
      <c r="DN73" s="1044"/>
      <c r="DO73" s="1044"/>
      <c r="DP73" s="1045"/>
      <c r="DQ73" s="1043"/>
      <c r="DR73" s="1044"/>
      <c r="DS73" s="1044"/>
      <c r="DT73" s="1044"/>
      <c r="DU73" s="1045"/>
      <c r="DV73" s="1030"/>
      <c r="DW73" s="1031"/>
      <c r="DX73" s="1031"/>
      <c r="DY73" s="1031"/>
      <c r="DZ73" s="1032"/>
      <c r="EA73" s="240"/>
    </row>
    <row r="74" spans="1:131" s="241" customFormat="1" ht="26.25" customHeight="1" x14ac:dyDescent="0.15">
      <c r="A74" s="255">
        <v>7</v>
      </c>
      <c r="B74" s="1061"/>
      <c r="C74" s="1062"/>
      <c r="D74" s="1062"/>
      <c r="E74" s="1062"/>
      <c r="F74" s="1062"/>
      <c r="G74" s="1062"/>
      <c r="H74" s="1062"/>
      <c r="I74" s="1062"/>
      <c r="J74" s="1062"/>
      <c r="K74" s="1062"/>
      <c r="L74" s="1062"/>
      <c r="M74" s="1062"/>
      <c r="N74" s="1062"/>
      <c r="O74" s="1062"/>
      <c r="P74" s="1063"/>
      <c r="Q74" s="1064"/>
      <c r="R74" s="1058"/>
      <c r="S74" s="1058"/>
      <c r="T74" s="1058"/>
      <c r="U74" s="1058"/>
      <c r="V74" s="1058"/>
      <c r="W74" s="1058"/>
      <c r="X74" s="1058"/>
      <c r="Y74" s="1058"/>
      <c r="Z74" s="1058"/>
      <c r="AA74" s="1058"/>
      <c r="AB74" s="1058"/>
      <c r="AC74" s="1058"/>
      <c r="AD74" s="1058"/>
      <c r="AE74" s="1058"/>
      <c r="AF74" s="1058"/>
      <c r="AG74" s="1058"/>
      <c r="AH74" s="1058"/>
      <c r="AI74" s="1058"/>
      <c r="AJ74" s="1058"/>
      <c r="AK74" s="1058"/>
      <c r="AL74" s="1058"/>
      <c r="AM74" s="1058"/>
      <c r="AN74" s="1058"/>
      <c r="AO74" s="1058"/>
      <c r="AP74" s="1058"/>
      <c r="AQ74" s="1058"/>
      <c r="AR74" s="1058"/>
      <c r="AS74" s="1058"/>
      <c r="AT74" s="1058"/>
      <c r="AU74" s="1058"/>
      <c r="AV74" s="1058"/>
      <c r="AW74" s="1058"/>
      <c r="AX74" s="1058"/>
      <c r="AY74" s="1058"/>
      <c r="AZ74" s="1059"/>
      <c r="BA74" s="1059"/>
      <c r="BB74" s="1059"/>
      <c r="BC74" s="1059"/>
      <c r="BD74" s="1060"/>
      <c r="BE74" s="259"/>
      <c r="BF74" s="259"/>
      <c r="BG74" s="259"/>
      <c r="BH74" s="259"/>
      <c r="BI74" s="259"/>
      <c r="BJ74" s="259"/>
      <c r="BK74" s="259"/>
      <c r="BL74" s="259"/>
      <c r="BM74" s="259"/>
      <c r="BN74" s="259"/>
      <c r="BO74" s="259"/>
      <c r="BP74" s="259"/>
      <c r="BQ74" s="256">
        <v>68</v>
      </c>
      <c r="BR74" s="261"/>
      <c r="BS74" s="1040"/>
      <c r="BT74" s="1041"/>
      <c r="BU74" s="1041"/>
      <c r="BV74" s="1041"/>
      <c r="BW74" s="1041"/>
      <c r="BX74" s="1041"/>
      <c r="BY74" s="1041"/>
      <c r="BZ74" s="1041"/>
      <c r="CA74" s="1041"/>
      <c r="CB74" s="1041"/>
      <c r="CC74" s="1041"/>
      <c r="CD74" s="1041"/>
      <c r="CE74" s="1041"/>
      <c r="CF74" s="1041"/>
      <c r="CG74" s="1042"/>
      <c r="CH74" s="1043"/>
      <c r="CI74" s="1044"/>
      <c r="CJ74" s="1044"/>
      <c r="CK74" s="1044"/>
      <c r="CL74" s="1045"/>
      <c r="CM74" s="1043"/>
      <c r="CN74" s="1044"/>
      <c r="CO74" s="1044"/>
      <c r="CP74" s="1044"/>
      <c r="CQ74" s="1045"/>
      <c r="CR74" s="1043"/>
      <c r="CS74" s="1044"/>
      <c r="CT74" s="1044"/>
      <c r="CU74" s="1044"/>
      <c r="CV74" s="1045"/>
      <c r="CW74" s="1043"/>
      <c r="CX74" s="1044"/>
      <c r="CY74" s="1044"/>
      <c r="CZ74" s="1044"/>
      <c r="DA74" s="1045"/>
      <c r="DB74" s="1043"/>
      <c r="DC74" s="1044"/>
      <c r="DD74" s="1044"/>
      <c r="DE74" s="1044"/>
      <c r="DF74" s="1045"/>
      <c r="DG74" s="1043"/>
      <c r="DH74" s="1044"/>
      <c r="DI74" s="1044"/>
      <c r="DJ74" s="1044"/>
      <c r="DK74" s="1045"/>
      <c r="DL74" s="1043"/>
      <c r="DM74" s="1044"/>
      <c r="DN74" s="1044"/>
      <c r="DO74" s="1044"/>
      <c r="DP74" s="1045"/>
      <c r="DQ74" s="1043"/>
      <c r="DR74" s="1044"/>
      <c r="DS74" s="1044"/>
      <c r="DT74" s="1044"/>
      <c r="DU74" s="1045"/>
      <c r="DV74" s="1030"/>
      <c r="DW74" s="1031"/>
      <c r="DX74" s="1031"/>
      <c r="DY74" s="1031"/>
      <c r="DZ74" s="1032"/>
      <c r="EA74" s="240"/>
    </row>
    <row r="75" spans="1:131" s="241" customFormat="1" ht="26.25" customHeight="1" x14ac:dyDescent="0.15">
      <c r="A75" s="255">
        <v>8</v>
      </c>
      <c r="B75" s="1061"/>
      <c r="C75" s="1062"/>
      <c r="D75" s="1062"/>
      <c r="E75" s="1062"/>
      <c r="F75" s="1062"/>
      <c r="G75" s="1062"/>
      <c r="H75" s="1062"/>
      <c r="I75" s="1062"/>
      <c r="J75" s="1062"/>
      <c r="K75" s="1062"/>
      <c r="L75" s="1062"/>
      <c r="M75" s="1062"/>
      <c r="N75" s="1062"/>
      <c r="O75" s="1062"/>
      <c r="P75" s="1063"/>
      <c r="Q75" s="1065"/>
      <c r="R75" s="1066"/>
      <c r="S75" s="1066"/>
      <c r="T75" s="1066"/>
      <c r="U75" s="1067"/>
      <c r="V75" s="1068"/>
      <c r="W75" s="1066"/>
      <c r="X75" s="1066"/>
      <c r="Y75" s="1066"/>
      <c r="Z75" s="1067"/>
      <c r="AA75" s="1068"/>
      <c r="AB75" s="1066"/>
      <c r="AC75" s="1066"/>
      <c r="AD75" s="1066"/>
      <c r="AE75" s="1067"/>
      <c r="AF75" s="1068"/>
      <c r="AG75" s="1066"/>
      <c r="AH75" s="1066"/>
      <c r="AI75" s="1066"/>
      <c r="AJ75" s="1067"/>
      <c r="AK75" s="1068"/>
      <c r="AL75" s="1066"/>
      <c r="AM75" s="1066"/>
      <c r="AN75" s="1066"/>
      <c r="AO75" s="1067"/>
      <c r="AP75" s="1068"/>
      <c r="AQ75" s="1066"/>
      <c r="AR75" s="1066"/>
      <c r="AS75" s="1066"/>
      <c r="AT75" s="1067"/>
      <c r="AU75" s="1068"/>
      <c r="AV75" s="1066"/>
      <c r="AW75" s="1066"/>
      <c r="AX75" s="1066"/>
      <c r="AY75" s="1067"/>
      <c r="AZ75" s="1059"/>
      <c r="BA75" s="1059"/>
      <c r="BB75" s="1059"/>
      <c r="BC75" s="1059"/>
      <c r="BD75" s="1060"/>
      <c r="BE75" s="259"/>
      <c r="BF75" s="259"/>
      <c r="BG75" s="259"/>
      <c r="BH75" s="259"/>
      <c r="BI75" s="259"/>
      <c r="BJ75" s="259"/>
      <c r="BK75" s="259"/>
      <c r="BL75" s="259"/>
      <c r="BM75" s="259"/>
      <c r="BN75" s="259"/>
      <c r="BO75" s="259"/>
      <c r="BP75" s="259"/>
      <c r="BQ75" s="256">
        <v>69</v>
      </c>
      <c r="BR75" s="261"/>
      <c r="BS75" s="1040"/>
      <c r="BT75" s="1041"/>
      <c r="BU75" s="1041"/>
      <c r="BV75" s="1041"/>
      <c r="BW75" s="1041"/>
      <c r="BX75" s="1041"/>
      <c r="BY75" s="1041"/>
      <c r="BZ75" s="1041"/>
      <c r="CA75" s="1041"/>
      <c r="CB75" s="1041"/>
      <c r="CC75" s="1041"/>
      <c r="CD75" s="1041"/>
      <c r="CE75" s="1041"/>
      <c r="CF75" s="1041"/>
      <c r="CG75" s="1042"/>
      <c r="CH75" s="1043"/>
      <c r="CI75" s="1044"/>
      <c r="CJ75" s="1044"/>
      <c r="CK75" s="1044"/>
      <c r="CL75" s="1045"/>
      <c r="CM75" s="1043"/>
      <c r="CN75" s="1044"/>
      <c r="CO75" s="1044"/>
      <c r="CP75" s="1044"/>
      <c r="CQ75" s="1045"/>
      <c r="CR75" s="1043"/>
      <c r="CS75" s="1044"/>
      <c r="CT75" s="1044"/>
      <c r="CU75" s="1044"/>
      <c r="CV75" s="1045"/>
      <c r="CW75" s="1043"/>
      <c r="CX75" s="1044"/>
      <c r="CY75" s="1044"/>
      <c r="CZ75" s="1044"/>
      <c r="DA75" s="1045"/>
      <c r="DB75" s="1043"/>
      <c r="DC75" s="1044"/>
      <c r="DD75" s="1044"/>
      <c r="DE75" s="1044"/>
      <c r="DF75" s="1045"/>
      <c r="DG75" s="1043"/>
      <c r="DH75" s="1044"/>
      <c r="DI75" s="1044"/>
      <c r="DJ75" s="1044"/>
      <c r="DK75" s="1045"/>
      <c r="DL75" s="1043"/>
      <c r="DM75" s="1044"/>
      <c r="DN75" s="1044"/>
      <c r="DO75" s="1044"/>
      <c r="DP75" s="1045"/>
      <c r="DQ75" s="1043"/>
      <c r="DR75" s="1044"/>
      <c r="DS75" s="1044"/>
      <c r="DT75" s="1044"/>
      <c r="DU75" s="1045"/>
      <c r="DV75" s="1030"/>
      <c r="DW75" s="1031"/>
      <c r="DX75" s="1031"/>
      <c r="DY75" s="1031"/>
      <c r="DZ75" s="1032"/>
      <c r="EA75" s="240"/>
    </row>
    <row r="76" spans="1:131" s="241" customFormat="1" ht="26.25" customHeight="1" x14ac:dyDescent="0.15">
      <c r="A76" s="255">
        <v>9</v>
      </c>
      <c r="B76" s="1061"/>
      <c r="C76" s="1062"/>
      <c r="D76" s="1062"/>
      <c r="E76" s="1062"/>
      <c r="F76" s="1062"/>
      <c r="G76" s="1062"/>
      <c r="H76" s="1062"/>
      <c r="I76" s="1062"/>
      <c r="J76" s="1062"/>
      <c r="K76" s="1062"/>
      <c r="L76" s="1062"/>
      <c r="M76" s="1062"/>
      <c r="N76" s="1062"/>
      <c r="O76" s="1062"/>
      <c r="P76" s="1063"/>
      <c r="Q76" s="1065"/>
      <c r="R76" s="1066"/>
      <c r="S76" s="1066"/>
      <c r="T76" s="1066"/>
      <c r="U76" s="1067"/>
      <c r="V76" s="1068"/>
      <c r="W76" s="1066"/>
      <c r="X76" s="1066"/>
      <c r="Y76" s="1066"/>
      <c r="Z76" s="1067"/>
      <c r="AA76" s="1068"/>
      <c r="AB76" s="1066"/>
      <c r="AC76" s="1066"/>
      <c r="AD76" s="1066"/>
      <c r="AE76" s="1067"/>
      <c r="AF76" s="1068"/>
      <c r="AG76" s="1066"/>
      <c r="AH76" s="1066"/>
      <c r="AI76" s="1066"/>
      <c r="AJ76" s="1067"/>
      <c r="AK76" s="1068"/>
      <c r="AL76" s="1066"/>
      <c r="AM76" s="1066"/>
      <c r="AN76" s="1066"/>
      <c r="AO76" s="1067"/>
      <c r="AP76" s="1068"/>
      <c r="AQ76" s="1066"/>
      <c r="AR76" s="1066"/>
      <c r="AS76" s="1066"/>
      <c r="AT76" s="1067"/>
      <c r="AU76" s="1068"/>
      <c r="AV76" s="1066"/>
      <c r="AW76" s="1066"/>
      <c r="AX76" s="1066"/>
      <c r="AY76" s="1067"/>
      <c r="AZ76" s="1059"/>
      <c r="BA76" s="1059"/>
      <c r="BB76" s="1059"/>
      <c r="BC76" s="1059"/>
      <c r="BD76" s="1060"/>
      <c r="BE76" s="259"/>
      <c r="BF76" s="259"/>
      <c r="BG76" s="259"/>
      <c r="BH76" s="259"/>
      <c r="BI76" s="259"/>
      <c r="BJ76" s="259"/>
      <c r="BK76" s="259"/>
      <c r="BL76" s="259"/>
      <c r="BM76" s="259"/>
      <c r="BN76" s="259"/>
      <c r="BO76" s="259"/>
      <c r="BP76" s="259"/>
      <c r="BQ76" s="256">
        <v>70</v>
      </c>
      <c r="BR76" s="261"/>
      <c r="BS76" s="1040"/>
      <c r="BT76" s="1041"/>
      <c r="BU76" s="1041"/>
      <c r="BV76" s="1041"/>
      <c r="BW76" s="1041"/>
      <c r="BX76" s="1041"/>
      <c r="BY76" s="1041"/>
      <c r="BZ76" s="1041"/>
      <c r="CA76" s="1041"/>
      <c r="CB76" s="1041"/>
      <c r="CC76" s="1041"/>
      <c r="CD76" s="1041"/>
      <c r="CE76" s="1041"/>
      <c r="CF76" s="1041"/>
      <c r="CG76" s="1042"/>
      <c r="CH76" s="1043"/>
      <c r="CI76" s="1044"/>
      <c r="CJ76" s="1044"/>
      <c r="CK76" s="1044"/>
      <c r="CL76" s="1045"/>
      <c r="CM76" s="1043"/>
      <c r="CN76" s="1044"/>
      <c r="CO76" s="1044"/>
      <c r="CP76" s="1044"/>
      <c r="CQ76" s="1045"/>
      <c r="CR76" s="1043"/>
      <c r="CS76" s="1044"/>
      <c r="CT76" s="1044"/>
      <c r="CU76" s="1044"/>
      <c r="CV76" s="1045"/>
      <c r="CW76" s="1043"/>
      <c r="CX76" s="1044"/>
      <c r="CY76" s="1044"/>
      <c r="CZ76" s="1044"/>
      <c r="DA76" s="1045"/>
      <c r="DB76" s="1043"/>
      <c r="DC76" s="1044"/>
      <c r="DD76" s="1044"/>
      <c r="DE76" s="1044"/>
      <c r="DF76" s="1045"/>
      <c r="DG76" s="1043"/>
      <c r="DH76" s="1044"/>
      <c r="DI76" s="1044"/>
      <c r="DJ76" s="1044"/>
      <c r="DK76" s="1045"/>
      <c r="DL76" s="1043"/>
      <c r="DM76" s="1044"/>
      <c r="DN76" s="1044"/>
      <c r="DO76" s="1044"/>
      <c r="DP76" s="1045"/>
      <c r="DQ76" s="1043"/>
      <c r="DR76" s="1044"/>
      <c r="DS76" s="1044"/>
      <c r="DT76" s="1044"/>
      <c r="DU76" s="1045"/>
      <c r="DV76" s="1030"/>
      <c r="DW76" s="1031"/>
      <c r="DX76" s="1031"/>
      <c r="DY76" s="1031"/>
      <c r="DZ76" s="1032"/>
      <c r="EA76" s="240"/>
    </row>
    <row r="77" spans="1:131" s="241" customFormat="1" ht="26.25" customHeight="1" x14ac:dyDescent="0.15">
      <c r="A77" s="255">
        <v>10</v>
      </c>
      <c r="B77" s="1061"/>
      <c r="C77" s="1062"/>
      <c r="D77" s="1062"/>
      <c r="E77" s="1062"/>
      <c r="F77" s="1062"/>
      <c r="G77" s="1062"/>
      <c r="H77" s="1062"/>
      <c r="I77" s="1062"/>
      <c r="J77" s="1062"/>
      <c r="K77" s="1062"/>
      <c r="L77" s="1062"/>
      <c r="M77" s="1062"/>
      <c r="N77" s="1062"/>
      <c r="O77" s="1062"/>
      <c r="P77" s="1063"/>
      <c r="Q77" s="1065"/>
      <c r="R77" s="1066"/>
      <c r="S77" s="1066"/>
      <c r="T77" s="1066"/>
      <c r="U77" s="1067"/>
      <c r="V77" s="1068"/>
      <c r="W77" s="1066"/>
      <c r="X77" s="1066"/>
      <c r="Y77" s="1066"/>
      <c r="Z77" s="1067"/>
      <c r="AA77" s="1068"/>
      <c r="AB77" s="1066"/>
      <c r="AC77" s="1066"/>
      <c r="AD77" s="1066"/>
      <c r="AE77" s="1067"/>
      <c r="AF77" s="1068"/>
      <c r="AG77" s="1066"/>
      <c r="AH77" s="1066"/>
      <c r="AI77" s="1066"/>
      <c r="AJ77" s="1067"/>
      <c r="AK77" s="1068"/>
      <c r="AL77" s="1066"/>
      <c r="AM77" s="1066"/>
      <c r="AN77" s="1066"/>
      <c r="AO77" s="1067"/>
      <c r="AP77" s="1068"/>
      <c r="AQ77" s="1066"/>
      <c r="AR77" s="1066"/>
      <c r="AS77" s="1066"/>
      <c r="AT77" s="1067"/>
      <c r="AU77" s="1068"/>
      <c r="AV77" s="1066"/>
      <c r="AW77" s="1066"/>
      <c r="AX77" s="1066"/>
      <c r="AY77" s="1067"/>
      <c r="AZ77" s="1059"/>
      <c r="BA77" s="1059"/>
      <c r="BB77" s="1059"/>
      <c r="BC77" s="1059"/>
      <c r="BD77" s="1060"/>
      <c r="BE77" s="259"/>
      <c r="BF77" s="259"/>
      <c r="BG77" s="259"/>
      <c r="BH77" s="259"/>
      <c r="BI77" s="259"/>
      <c r="BJ77" s="259"/>
      <c r="BK77" s="259"/>
      <c r="BL77" s="259"/>
      <c r="BM77" s="259"/>
      <c r="BN77" s="259"/>
      <c r="BO77" s="259"/>
      <c r="BP77" s="259"/>
      <c r="BQ77" s="256">
        <v>71</v>
      </c>
      <c r="BR77" s="261"/>
      <c r="BS77" s="1040"/>
      <c r="BT77" s="1041"/>
      <c r="BU77" s="1041"/>
      <c r="BV77" s="1041"/>
      <c r="BW77" s="1041"/>
      <c r="BX77" s="1041"/>
      <c r="BY77" s="1041"/>
      <c r="BZ77" s="1041"/>
      <c r="CA77" s="1041"/>
      <c r="CB77" s="1041"/>
      <c r="CC77" s="1041"/>
      <c r="CD77" s="1041"/>
      <c r="CE77" s="1041"/>
      <c r="CF77" s="1041"/>
      <c r="CG77" s="1042"/>
      <c r="CH77" s="1043"/>
      <c r="CI77" s="1044"/>
      <c r="CJ77" s="1044"/>
      <c r="CK77" s="1044"/>
      <c r="CL77" s="1045"/>
      <c r="CM77" s="1043"/>
      <c r="CN77" s="1044"/>
      <c r="CO77" s="1044"/>
      <c r="CP77" s="1044"/>
      <c r="CQ77" s="1045"/>
      <c r="CR77" s="1043"/>
      <c r="CS77" s="1044"/>
      <c r="CT77" s="1044"/>
      <c r="CU77" s="1044"/>
      <c r="CV77" s="1045"/>
      <c r="CW77" s="1043"/>
      <c r="CX77" s="1044"/>
      <c r="CY77" s="1044"/>
      <c r="CZ77" s="1044"/>
      <c r="DA77" s="1045"/>
      <c r="DB77" s="1043"/>
      <c r="DC77" s="1044"/>
      <c r="DD77" s="1044"/>
      <c r="DE77" s="1044"/>
      <c r="DF77" s="1045"/>
      <c r="DG77" s="1043"/>
      <c r="DH77" s="1044"/>
      <c r="DI77" s="1044"/>
      <c r="DJ77" s="1044"/>
      <c r="DK77" s="1045"/>
      <c r="DL77" s="1043"/>
      <c r="DM77" s="1044"/>
      <c r="DN77" s="1044"/>
      <c r="DO77" s="1044"/>
      <c r="DP77" s="1045"/>
      <c r="DQ77" s="1043"/>
      <c r="DR77" s="1044"/>
      <c r="DS77" s="1044"/>
      <c r="DT77" s="1044"/>
      <c r="DU77" s="1045"/>
      <c r="DV77" s="1030"/>
      <c r="DW77" s="1031"/>
      <c r="DX77" s="1031"/>
      <c r="DY77" s="1031"/>
      <c r="DZ77" s="1032"/>
      <c r="EA77" s="240"/>
    </row>
    <row r="78" spans="1:131" s="241" customFormat="1" ht="26.25" customHeight="1" x14ac:dyDescent="0.15">
      <c r="A78" s="255">
        <v>11</v>
      </c>
      <c r="B78" s="1061"/>
      <c r="C78" s="1062"/>
      <c r="D78" s="1062"/>
      <c r="E78" s="1062"/>
      <c r="F78" s="1062"/>
      <c r="G78" s="1062"/>
      <c r="H78" s="1062"/>
      <c r="I78" s="1062"/>
      <c r="J78" s="1062"/>
      <c r="K78" s="1062"/>
      <c r="L78" s="1062"/>
      <c r="M78" s="1062"/>
      <c r="N78" s="1062"/>
      <c r="O78" s="1062"/>
      <c r="P78" s="1063"/>
      <c r="Q78" s="1064"/>
      <c r="R78" s="1058"/>
      <c r="S78" s="1058"/>
      <c r="T78" s="1058"/>
      <c r="U78" s="1058"/>
      <c r="V78" s="1058"/>
      <c r="W78" s="1058"/>
      <c r="X78" s="1058"/>
      <c r="Y78" s="1058"/>
      <c r="Z78" s="1058"/>
      <c r="AA78" s="1058"/>
      <c r="AB78" s="1058"/>
      <c r="AC78" s="1058"/>
      <c r="AD78" s="1058"/>
      <c r="AE78" s="1058"/>
      <c r="AF78" s="1058"/>
      <c r="AG78" s="1058"/>
      <c r="AH78" s="1058"/>
      <c r="AI78" s="1058"/>
      <c r="AJ78" s="1058"/>
      <c r="AK78" s="1058"/>
      <c r="AL78" s="1058"/>
      <c r="AM78" s="1058"/>
      <c r="AN78" s="1058"/>
      <c r="AO78" s="1058"/>
      <c r="AP78" s="1058"/>
      <c r="AQ78" s="1058"/>
      <c r="AR78" s="1058"/>
      <c r="AS78" s="1058"/>
      <c r="AT78" s="1058"/>
      <c r="AU78" s="1058"/>
      <c r="AV78" s="1058"/>
      <c r="AW78" s="1058"/>
      <c r="AX78" s="1058"/>
      <c r="AY78" s="1058"/>
      <c r="AZ78" s="1059"/>
      <c r="BA78" s="1059"/>
      <c r="BB78" s="1059"/>
      <c r="BC78" s="1059"/>
      <c r="BD78" s="1060"/>
      <c r="BE78" s="259"/>
      <c r="BF78" s="259"/>
      <c r="BG78" s="259"/>
      <c r="BH78" s="259"/>
      <c r="BI78" s="259"/>
      <c r="BJ78" s="262"/>
      <c r="BK78" s="262"/>
      <c r="BL78" s="262"/>
      <c r="BM78" s="262"/>
      <c r="BN78" s="262"/>
      <c r="BO78" s="259"/>
      <c r="BP78" s="259"/>
      <c r="BQ78" s="256">
        <v>72</v>
      </c>
      <c r="BR78" s="261"/>
      <c r="BS78" s="1040"/>
      <c r="BT78" s="1041"/>
      <c r="BU78" s="1041"/>
      <c r="BV78" s="1041"/>
      <c r="BW78" s="1041"/>
      <c r="BX78" s="1041"/>
      <c r="BY78" s="1041"/>
      <c r="BZ78" s="1041"/>
      <c r="CA78" s="1041"/>
      <c r="CB78" s="1041"/>
      <c r="CC78" s="1041"/>
      <c r="CD78" s="1041"/>
      <c r="CE78" s="1041"/>
      <c r="CF78" s="1041"/>
      <c r="CG78" s="1042"/>
      <c r="CH78" s="1043"/>
      <c r="CI78" s="1044"/>
      <c r="CJ78" s="1044"/>
      <c r="CK78" s="1044"/>
      <c r="CL78" s="1045"/>
      <c r="CM78" s="1043"/>
      <c r="CN78" s="1044"/>
      <c r="CO78" s="1044"/>
      <c r="CP78" s="1044"/>
      <c r="CQ78" s="1045"/>
      <c r="CR78" s="1043"/>
      <c r="CS78" s="1044"/>
      <c r="CT78" s="1044"/>
      <c r="CU78" s="1044"/>
      <c r="CV78" s="1045"/>
      <c r="CW78" s="1043"/>
      <c r="CX78" s="1044"/>
      <c r="CY78" s="1044"/>
      <c r="CZ78" s="1044"/>
      <c r="DA78" s="1045"/>
      <c r="DB78" s="1043"/>
      <c r="DC78" s="1044"/>
      <c r="DD78" s="1044"/>
      <c r="DE78" s="1044"/>
      <c r="DF78" s="1045"/>
      <c r="DG78" s="1043"/>
      <c r="DH78" s="1044"/>
      <c r="DI78" s="1044"/>
      <c r="DJ78" s="1044"/>
      <c r="DK78" s="1045"/>
      <c r="DL78" s="1043"/>
      <c r="DM78" s="1044"/>
      <c r="DN78" s="1044"/>
      <c r="DO78" s="1044"/>
      <c r="DP78" s="1045"/>
      <c r="DQ78" s="1043"/>
      <c r="DR78" s="1044"/>
      <c r="DS78" s="1044"/>
      <c r="DT78" s="1044"/>
      <c r="DU78" s="1045"/>
      <c r="DV78" s="1030"/>
      <c r="DW78" s="1031"/>
      <c r="DX78" s="1031"/>
      <c r="DY78" s="1031"/>
      <c r="DZ78" s="1032"/>
      <c r="EA78" s="240"/>
    </row>
    <row r="79" spans="1:131" s="241" customFormat="1" ht="26.25" customHeight="1" x14ac:dyDescent="0.15">
      <c r="A79" s="255">
        <v>12</v>
      </c>
      <c r="B79" s="1061"/>
      <c r="C79" s="1062"/>
      <c r="D79" s="1062"/>
      <c r="E79" s="1062"/>
      <c r="F79" s="1062"/>
      <c r="G79" s="1062"/>
      <c r="H79" s="1062"/>
      <c r="I79" s="1062"/>
      <c r="J79" s="1062"/>
      <c r="K79" s="1062"/>
      <c r="L79" s="1062"/>
      <c r="M79" s="1062"/>
      <c r="N79" s="1062"/>
      <c r="O79" s="1062"/>
      <c r="P79" s="1063"/>
      <c r="Q79" s="1064"/>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9"/>
      <c r="BA79" s="1059"/>
      <c r="BB79" s="1059"/>
      <c r="BC79" s="1059"/>
      <c r="BD79" s="1060"/>
      <c r="BE79" s="259"/>
      <c r="BF79" s="259"/>
      <c r="BG79" s="259"/>
      <c r="BH79" s="259"/>
      <c r="BI79" s="259"/>
      <c r="BJ79" s="262"/>
      <c r="BK79" s="262"/>
      <c r="BL79" s="262"/>
      <c r="BM79" s="262"/>
      <c r="BN79" s="262"/>
      <c r="BO79" s="259"/>
      <c r="BP79" s="259"/>
      <c r="BQ79" s="256">
        <v>73</v>
      </c>
      <c r="BR79" s="261"/>
      <c r="BS79" s="1040"/>
      <c r="BT79" s="1041"/>
      <c r="BU79" s="1041"/>
      <c r="BV79" s="1041"/>
      <c r="BW79" s="1041"/>
      <c r="BX79" s="1041"/>
      <c r="BY79" s="1041"/>
      <c r="BZ79" s="1041"/>
      <c r="CA79" s="1041"/>
      <c r="CB79" s="1041"/>
      <c r="CC79" s="1041"/>
      <c r="CD79" s="1041"/>
      <c r="CE79" s="1041"/>
      <c r="CF79" s="1041"/>
      <c r="CG79" s="1042"/>
      <c r="CH79" s="1043"/>
      <c r="CI79" s="1044"/>
      <c r="CJ79" s="1044"/>
      <c r="CK79" s="1044"/>
      <c r="CL79" s="1045"/>
      <c r="CM79" s="1043"/>
      <c r="CN79" s="1044"/>
      <c r="CO79" s="1044"/>
      <c r="CP79" s="1044"/>
      <c r="CQ79" s="1045"/>
      <c r="CR79" s="1043"/>
      <c r="CS79" s="1044"/>
      <c r="CT79" s="1044"/>
      <c r="CU79" s="1044"/>
      <c r="CV79" s="1045"/>
      <c r="CW79" s="1043"/>
      <c r="CX79" s="1044"/>
      <c r="CY79" s="1044"/>
      <c r="CZ79" s="1044"/>
      <c r="DA79" s="1045"/>
      <c r="DB79" s="1043"/>
      <c r="DC79" s="1044"/>
      <c r="DD79" s="1044"/>
      <c r="DE79" s="1044"/>
      <c r="DF79" s="1045"/>
      <c r="DG79" s="1043"/>
      <c r="DH79" s="1044"/>
      <c r="DI79" s="1044"/>
      <c r="DJ79" s="1044"/>
      <c r="DK79" s="1045"/>
      <c r="DL79" s="1043"/>
      <c r="DM79" s="1044"/>
      <c r="DN79" s="1044"/>
      <c r="DO79" s="1044"/>
      <c r="DP79" s="1045"/>
      <c r="DQ79" s="1043"/>
      <c r="DR79" s="1044"/>
      <c r="DS79" s="1044"/>
      <c r="DT79" s="1044"/>
      <c r="DU79" s="1045"/>
      <c r="DV79" s="1030"/>
      <c r="DW79" s="1031"/>
      <c r="DX79" s="1031"/>
      <c r="DY79" s="1031"/>
      <c r="DZ79" s="1032"/>
      <c r="EA79" s="240"/>
    </row>
    <row r="80" spans="1:131" s="241" customFormat="1" ht="26.25" customHeight="1" x14ac:dyDescent="0.15">
      <c r="A80" s="255">
        <v>13</v>
      </c>
      <c r="B80" s="1061"/>
      <c r="C80" s="1062"/>
      <c r="D80" s="1062"/>
      <c r="E80" s="1062"/>
      <c r="F80" s="1062"/>
      <c r="G80" s="1062"/>
      <c r="H80" s="1062"/>
      <c r="I80" s="1062"/>
      <c r="J80" s="1062"/>
      <c r="K80" s="1062"/>
      <c r="L80" s="1062"/>
      <c r="M80" s="1062"/>
      <c r="N80" s="1062"/>
      <c r="O80" s="1062"/>
      <c r="P80" s="1063"/>
      <c r="Q80" s="1064"/>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59"/>
      <c r="BF80" s="259"/>
      <c r="BG80" s="259"/>
      <c r="BH80" s="259"/>
      <c r="BI80" s="259"/>
      <c r="BJ80" s="259"/>
      <c r="BK80" s="259"/>
      <c r="BL80" s="259"/>
      <c r="BM80" s="259"/>
      <c r="BN80" s="259"/>
      <c r="BO80" s="259"/>
      <c r="BP80" s="259"/>
      <c r="BQ80" s="256">
        <v>74</v>
      </c>
      <c r="BR80" s="261"/>
      <c r="BS80" s="1040"/>
      <c r="BT80" s="1041"/>
      <c r="BU80" s="1041"/>
      <c r="BV80" s="1041"/>
      <c r="BW80" s="1041"/>
      <c r="BX80" s="1041"/>
      <c r="BY80" s="1041"/>
      <c r="BZ80" s="1041"/>
      <c r="CA80" s="1041"/>
      <c r="CB80" s="1041"/>
      <c r="CC80" s="1041"/>
      <c r="CD80" s="1041"/>
      <c r="CE80" s="1041"/>
      <c r="CF80" s="1041"/>
      <c r="CG80" s="1042"/>
      <c r="CH80" s="1043"/>
      <c r="CI80" s="1044"/>
      <c r="CJ80" s="1044"/>
      <c r="CK80" s="1044"/>
      <c r="CL80" s="1045"/>
      <c r="CM80" s="1043"/>
      <c r="CN80" s="1044"/>
      <c r="CO80" s="1044"/>
      <c r="CP80" s="1044"/>
      <c r="CQ80" s="1045"/>
      <c r="CR80" s="1043"/>
      <c r="CS80" s="1044"/>
      <c r="CT80" s="1044"/>
      <c r="CU80" s="1044"/>
      <c r="CV80" s="1045"/>
      <c r="CW80" s="1043"/>
      <c r="CX80" s="1044"/>
      <c r="CY80" s="1044"/>
      <c r="CZ80" s="1044"/>
      <c r="DA80" s="1045"/>
      <c r="DB80" s="1043"/>
      <c r="DC80" s="1044"/>
      <c r="DD80" s="1044"/>
      <c r="DE80" s="1044"/>
      <c r="DF80" s="1045"/>
      <c r="DG80" s="1043"/>
      <c r="DH80" s="1044"/>
      <c r="DI80" s="1044"/>
      <c r="DJ80" s="1044"/>
      <c r="DK80" s="1045"/>
      <c r="DL80" s="1043"/>
      <c r="DM80" s="1044"/>
      <c r="DN80" s="1044"/>
      <c r="DO80" s="1044"/>
      <c r="DP80" s="1045"/>
      <c r="DQ80" s="1043"/>
      <c r="DR80" s="1044"/>
      <c r="DS80" s="1044"/>
      <c r="DT80" s="1044"/>
      <c r="DU80" s="1045"/>
      <c r="DV80" s="1030"/>
      <c r="DW80" s="1031"/>
      <c r="DX80" s="1031"/>
      <c r="DY80" s="1031"/>
      <c r="DZ80" s="1032"/>
      <c r="EA80" s="240"/>
    </row>
    <row r="81" spans="1:131" s="241" customFormat="1" ht="26.25" customHeight="1" x14ac:dyDescent="0.15">
      <c r="A81" s="255">
        <v>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59"/>
      <c r="BF81" s="259"/>
      <c r="BG81" s="259"/>
      <c r="BH81" s="259"/>
      <c r="BI81" s="259"/>
      <c r="BJ81" s="259"/>
      <c r="BK81" s="259"/>
      <c r="BL81" s="259"/>
      <c r="BM81" s="259"/>
      <c r="BN81" s="259"/>
      <c r="BO81" s="259"/>
      <c r="BP81" s="259"/>
      <c r="BQ81" s="256">
        <v>75</v>
      </c>
      <c r="BR81" s="261"/>
      <c r="BS81" s="1040"/>
      <c r="BT81" s="1041"/>
      <c r="BU81" s="1041"/>
      <c r="BV81" s="1041"/>
      <c r="BW81" s="1041"/>
      <c r="BX81" s="1041"/>
      <c r="BY81" s="1041"/>
      <c r="BZ81" s="1041"/>
      <c r="CA81" s="1041"/>
      <c r="CB81" s="1041"/>
      <c r="CC81" s="1041"/>
      <c r="CD81" s="1041"/>
      <c r="CE81" s="1041"/>
      <c r="CF81" s="1041"/>
      <c r="CG81" s="1042"/>
      <c r="CH81" s="1043"/>
      <c r="CI81" s="1044"/>
      <c r="CJ81" s="1044"/>
      <c r="CK81" s="1044"/>
      <c r="CL81" s="1045"/>
      <c r="CM81" s="1043"/>
      <c r="CN81" s="1044"/>
      <c r="CO81" s="1044"/>
      <c r="CP81" s="1044"/>
      <c r="CQ81" s="1045"/>
      <c r="CR81" s="1043"/>
      <c r="CS81" s="1044"/>
      <c r="CT81" s="1044"/>
      <c r="CU81" s="1044"/>
      <c r="CV81" s="1045"/>
      <c r="CW81" s="1043"/>
      <c r="CX81" s="1044"/>
      <c r="CY81" s="1044"/>
      <c r="CZ81" s="1044"/>
      <c r="DA81" s="1045"/>
      <c r="DB81" s="1043"/>
      <c r="DC81" s="1044"/>
      <c r="DD81" s="1044"/>
      <c r="DE81" s="1044"/>
      <c r="DF81" s="1045"/>
      <c r="DG81" s="1043"/>
      <c r="DH81" s="1044"/>
      <c r="DI81" s="1044"/>
      <c r="DJ81" s="1044"/>
      <c r="DK81" s="1045"/>
      <c r="DL81" s="1043"/>
      <c r="DM81" s="1044"/>
      <c r="DN81" s="1044"/>
      <c r="DO81" s="1044"/>
      <c r="DP81" s="1045"/>
      <c r="DQ81" s="1043"/>
      <c r="DR81" s="1044"/>
      <c r="DS81" s="1044"/>
      <c r="DT81" s="1044"/>
      <c r="DU81" s="1045"/>
      <c r="DV81" s="1030"/>
      <c r="DW81" s="1031"/>
      <c r="DX81" s="1031"/>
      <c r="DY81" s="1031"/>
      <c r="DZ81" s="1032"/>
      <c r="EA81" s="240"/>
    </row>
    <row r="82" spans="1:131" s="241" customFormat="1" ht="26.25" customHeight="1" x14ac:dyDescent="0.15">
      <c r="A82" s="255">
        <v>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59"/>
      <c r="BF82" s="259"/>
      <c r="BG82" s="259"/>
      <c r="BH82" s="259"/>
      <c r="BI82" s="259"/>
      <c r="BJ82" s="259"/>
      <c r="BK82" s="259"/>
      <c r="BL82" s="259"/>
      <c r="BM82" s="259"/>
      <c r="BN82" s="259"/>
      <c r="BO82" s="259"/>
      <c r="BP82" s="259"/>
      <c r="BQ82" s="256">
        <v>76</v>
      </c>
      <c r="BR82" s="261"/>
      <c r="BS82" s="1040"/>
      <c r="BT82" s="1041"/>
      <c r="BU82" s="1041"/>
      <c r="BV82" s="1041"/>
      <c r="BW82" s="1041"/>
      <c r="BX82" s="1041"/>
      <c r="BY82" s="1041"/>
      <c r="BZ82" s="1041"/>
      <c r="CA82" s="1041"/>
      <c r="CB82" s="1041"/>
      <c r="CC82" s="1041"/>
      <c r="CD82" s="1041"/>
      <c r="CE82" s="1041"/>
      <c r="CF82" s="1041"/>
      <c r="CG82" s="1042"/>
      <c r="CH82" s="1043"/>
      <c r="CI82" s="1044"/>
      <c r="CJ82" s="1044"/>
      <c r="CK82" s="1044"/>
      <c r="CL82" s="1045"/>
      <c r="CM82" s="1043"/>
      <c r="CN82" s="1044"/>
      <c r="CO82" s="1044"/>
      <c r="CP82" s="1044"/>
      <c r="CQ82" s="1045"/>
      <c r="CR82" s="1043"/>
      <c r="CS82" s="1044"/>
      <c r="CT82" s="1044"/>
      <c r="CU82" s="1044"/>
      <c r="CV82" s="1045"/>
      <c r="CW82" s="1043"/>
      <c r="CX82" s="1044"/>
      <c r="CY82" s="1044"/>
      <c r="CZ82" s="1044"/>
      <c r="DA82" s="1045"/>
      <c r="DB82" s="1043"/>
      <c r="DC82" s="1044"/>
      <c r="DD82" s="1044"/>
      <c r="DE82" s="1044"/>
      <c r="DF82" s="1045"/>
      <c r="DG82" s="1043"/>
      <c r="DH82" s="1044"/>
      <c r="DI82" s="1044"/>
      <c r="DJ82" s="1044"/>
      <c r="DK82" s="1045"/>
      <c r="DL82" s="1043"/>
      <c r="DM82" s="1044"/>
      <c r="DN82" s="1044"/>
      <c r="DO82" s="1044"/>
      <c r="DP82" s="1045"/>
      <c r="DQ82" s="1043"/>
      <c r="DR82" s="1044"/>
      <c r="DS82" s="1044"/>
      <c r="DT82" s="1044"/>
      <c r="DU82" s="1045"/>
      <c r="DV82" s="1030"/>
      <c r="DW82" s="1031"/>
      <c r="DX82" s="1031"/>
      <c r="DY82" s="1031"/>
      <c r="DZ82" s="1032"/>
      <c r="EA82" s="240"/>
    </row>
    <row r="83" spans="1:131" s="241" customFormat="1" ht="26.25" customHeight="1" x14ac:dyDescent="0.15">
      <c r="A83" s="255">
        <v>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59"/>
      <c r="BF83" s="259"/>
      <c r="BG83" s="259"/>
      <c r="BH83" s="259"/>
      <c r="BI83" s="259"/>
      <c r="BJ83" s="259"/>
      <c r="BK83" s="259"/>
      <c r="BL83" s="259"/>
      <c r="BM83" s="259"/>
      <c r="BN83" s="259"/>
      <c r="BO83" s="259"/>
      <c r="BP83" s="259"/>
      <c r="BQ83" s="256">
        <v>77</v>
      </c>
      <c r="BR83" s="261"/>
      <c r="BS83" s="1040"/>
      <c r="BT83" s="1041"/>
      <c r="BU83" s="1041"/>
      <c r="BV83" s="1041"/>
      <c r="BW83" s="1041"/>
      <c r="BX83" s="1041"/>
      <c r="BY83" s="1041"/>
      <c r="BZ83" s="1041"/>
      <c r="CA83" s="1041"/>
      <c r="CB83" s="1041"/>
      <c r="CC83" s="1041"/>
      <c r="CD83" s="1041"/>
      <c r="CE83" s="1041"/>
      <c r="CF83" s="1041"/>
      <c r="CG83" s="1042"/>
      <c r="CH83" s="1043"/>
      <c r="CI83" s="1044"/>
      <c r="CJ83" s="1044"/>
      <c r="CK83" s="1044"/>
      <c r="CL83" s="1045"/>
      <c r="CM83" s="1043"/>
      <c r="CN83" s="1044"/>
      <c r="CO83" s="1044"/>
      <c r="CP83" s="1044"/>
      <c r="CQ83" s="1045"/>
      <c r="CR83" s="1043"/>
      <c r="CS83" s="1044"/>
      <c r="CT83" s="1044"/>
      <c r="CU83" s="1044"/>
      <c r="CV83" s="1045"/>
      <c r="CW83" s="1043"/>
      <c r="CX83" s="1044"/>
      <c r="CY83" s="1044"/>
      <c r="CZ83" s="1044"/>
      <c r="DA83" s="1045"/>
      <c r="DB83" s="1043"/>
      <c r="DC83" s="1044"/>
      <c r="DD83" s="1044"/>
      <c r="DE83" s="1044"/>
      <c r="DF83" s="1045"/>
      <c r="DG83" s="1043"/>
      <c r="DH83" s="1044"/>
      <c r="DI83" s="1044"/>
      <c r="DJ83" s="1044"/>
      <c r="DK83" s="1045"/>
      <c r="DL83" s="1043"/>
      <c r="DM83" s="1044"/>
      <c r="DN83" s="1044"/>
      <c r="DO83" s="1044"/>
      <c r="DP83" s="1045"/>
      <c r="DQ83" s="1043"/>
      <c r="DR83" s="1044"/>
      <c r="DS83" s="1044"/>
      <c r="DT83" s="1044"/>
      <c r="DU83" s="1045"/>
      <c r="DV83" s="1030"/>
      <c r="DW83" s="1031"/>
      <c r="DX83" s="1031"/>
      <c r="DY83" s="1031"/>
      <c r="DZ83" s="1032"/>
      <c r="EA83" s="240"/>
    </row>
    <row r="84" spans="1:131" s="241" customFormat="1" ht="26.25" customHeight="1" x14ac:dyDescent="0.15">
      <c r="A84" s="255">
        <v>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59"/>
      <c r="BF84" s="259"/>
      <c r="BG84" s="259"/>
      <c r="BH84" s="259"/>
      <c r="BI84" s="259"/>
      <c r="BJ84" s="259"/>
      <c r="BK84" s="259"/>
      <c r="BL84" s="259"/>
      <c r="BM84" s="259"/>
      <c r="BN84" s="259"/>
      <c r="BO84" s="259"/>
      <c r="BP84" s="259"/>
      <c r="BQ84" s="256">
        <v>78</v>
      </c>
      <c r="BR84" s="261"/>
      <c r="BS84" s="1040"/>
      <c r="BT84" s="1041"/>
      <c r="BU84" s="1041"/>
      <c r="BV84" s="1041"/>
      <c r="BW84" s="1041"/>
      <c r="BX84" s="1041"/>
      <c r="BY84" s="1041"/>
      <c r="BZ84" s="1041"/>
      <c r="CA84" s="1041"/>
      <c r="CB84" s="1041"/>
      <c r="CC84" s="1041"/>
      <c r="CD84" s="1041"/>
      <c r="CE84" s="1041"/>
      <c r="CF84" s="1041"/>
      <c r="CG84" s="1042"/>
      <c r="CH84" s="1043"/>
      <c r="CI84" s="1044"/>
      <c r="CJ84" s="1044"/>
      <c r="CK84" s="1044"/>
      <c r="CL84" s="1045"/>
      <c r="CM84" s="1043"/>
      <c r="CN84" s="1044"/>
      <c r="CO84" s="1044"/>
      <c r="CP84" s="1044"/>
      <c r="CQ84" s="1045"/>
      <c r="CR84" s="1043"/>
      <c r="CS84" s="1044"/>
      <c r="CT84" s="1044"/>
      <c r="CU84" s="1044"/>
      <c r="CV84" s="1045"/>
      <c r="CW84" s="1043"/>
      <c r="CX84" s="1044"/>
      <c r="CY84" s="1044"/>
      <c r="CZ84" s="1044"/>
      <c r="DA84" s="1045"/>
      <c r="DB84" s="1043"/>
      <c r="DC84" s="1044"/>
      <c r="DD84" s="1044"/>
      <c r="DE84" s="1044"/>
      <c r="DF84" s="1045"/>
      <c r="DG84" s="1043"/>
      <c r="DH84" s="1044"/>
      <c r="DI84" s="1044"/>
      <c r="DJ84" s="1044"/>
      <c r="DK84" s="1045"/>
      <c r="DL84" s="1043"/>
      <c r="DM84" s="1044"/>
      <c r="DN84" s="1044"/>
      <c r="DO84" s="1044"/>
      <c r="DP84" s="1045"/>
      <c r="DQ84" s="1043"/>
      <c r="DR84" s="1044"/>
      <c r="DS84" s="1044"/>
      <c r="DT84" s="1044"/>
      <c r="DU84" s="1045"/>
      <c r="DV84" s="1030"/>
      <c r="DW84" s="1031"/>
      <c r="DX84" s="1031"/>
      <c r="DY84" s="1031"/>
      <c r="DZ84" s="1032"/>
      <c r="EA84" s="240"/>
    </row>
    <row r="85" spans="1:131" s="241" customFormat="1" ht="26.25" customHeight="1" x14ac:dyDescent="0.15">
      <c r="A85" s="255">
        <v>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59"/>
      <c r="BF85" s="259"/>
      <c r="BG85" s="259"/>
      <c r="BH85" s="259"/>
      <c r="BI85" s="259"/>
      <c r="BJ85" s="259"/>
      <c r="BK85" s="259"/>
      <c r="BL85" s="259"/>
      <c r="BM85" s="259"/>
      <c r="BN85" s="259"/>
      <c r="BO85" s="259"/>
      <c r="BP85" s="259"/>
      <c r="BQ85" s="256">
        <v>79</v>
      </c>
      <c r="BR85" s="261"/>
      <c r="BS85" s="1040"/>
      <c r="BT85" s="1041"/>
      <c r="BU85" s="1041"/>
      <c r="BV85" s="1041"/>
      <c r="BW85" s="1041"/>
      <c r="BX85" s="1041"/>
      <c r="BY85" s="1041"/>
      <c r="BZ85" s="1041"/>
      <c r="CA85" s="1041"/>
      <c r="CB85" s="1041"/>
      <c r="CC85" s="1041"/>
      <c r="CD85" s="1041"/>
      <c r="CE85" s="1041"/>
      <c r="CF85" s="1041"/>
      <c r="CG85" s="1042"/>
      <c r="CH85" s="1043"/>
      <c r="CI85" s="1044"/>
      <c r="CJ85" s="1044"/>
      <c r="CK85" s="1044"/>
      <c r="CL85" s="1045"/>
      <c r="CM85" s="1043"/>
      <c r="CN85" s="1044"/>
      <c r="CO85" s="1044"/>
      <c r="CP85" s="1044"/>
      <c r="CQ85" s="1045"/>
      <c r="CR85" s="1043"/>
      <c r="CS85" s="1044"/>
      <c r="CT85" s="1044"/>
      <c r="CU85" s="1044"/>
      <c r="CV85" s="1045"/>
      <c r="CW85" s="1043"/>
      <c r="CX85" s="1044"/>
      <c r="CY85" s="1044"/>
      <c r="CZ85" s="1044"/>
      <c r="DA85" s="1045"/>
      <c r="DB85" s="1043"/>
      <c r="DC85" s="1044"/>
      <c r="DD85" s="1044"/>
      <c r="DE85" s="1044"/>
      <c r="DF85" s="1045"/>
      <c r="DG85" s="1043"/>
      <c r="DH85" s="1044"/>
      <c r="DI85" s="1044"/>
      <c r="DJ85" s="1044"/>
      <c r="DK85" s="1045"/>
      <c r="DL85" s="1043"/>
      <c r="DM85" s="1044"/>
      <c r="DN85" s="1044"/>
      <c r="DO85" s="1044"/>
      <c r="DP85" s="1045"/>
      <c r="DQ85" s="1043"/>
      <c r="DR85" s="1044"/>
      <c r="DS85" s="1044"/>
      <c r="DT85" s="1044"/>
      <c r="DU85" s="1045"/>
      <c r="DV85" s="1030"/>
      <c r="DW85" s="1031"/>
      <c r="DX85" s="1031"/>
      <c r="DY85" s="1031"/>
      <c r="DZ85" s="1032"/>
      <c r="EA85" s="240"/>
    </row>
    <row r="86" spans="1:131" s="241" customFormat="1" ht="26.25" customHeight="1" x14ac:dyDescent="0.15">
      <c r="A86" s="255">
        <v>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59"/>
      <c r="BF86" s="259"/>
      <c r="BG86" s="259"/>
      <c r="BH86" s="259"/>
      <c r="BI86" s="259"/>
      <c r="BJ86" s="259"/>
      <c r="BK86" s="259"/>
      <c r="BL86" s="259"/>
      <c r="BM86" s="259"/>
      <c r="BN86" s="259"/>
      <c r="BO86" s="259"/>
      <c r="BP86" s="259"/>
      <c r="BQ86" s="256">
        <v>80</v>
      </c>
      <c r="BR86" s="261"/>
      <c r="BS86" s="1040"/>
      <c r="BT86" s="1041"/>
      <c r="BU86" s="1041"/>
      <c r="BV86" s="1041"/>
      <c r="BW86" s="1041"/>
      <c r="BX86" s="1041"/>
      <c r="BY86" s="1041"/>
      <c r="BZ86" s="1041"/>
      <c r="CA86" s="1041"/>
      <c r="CB86" s="1041"/>
      <c r="CC86" s="1041"/>
      <c r="CD86" s="1041"/>
      <c r="CE86" s="1041"/>
      <c r="CF86" s="1041"/>
      <c r="CG86" s="1042"/>
      <c r="CH86" s="1043"/>
      <c r="CI86" s="1044"/>
      <c r="CJ86" s="1044"/>
      <c r="CK86" s="1044"/>
      <c r="CL86" s="1045"/>
      <c r="CM86" s="1043"/>
      <c r="CN86" s="1044"/>
      <c r="CO86" s="1044"/>
      <c r="CP86" s="1044"/>
      <c r="CQ86" s="1045"/>
      <c r="CR86" s="1043"/>
      <c r="CS86" s="1044"/>
      <c r="CT86" s="1044"/>
      <c r="CU86" s="1044"/>
      <c r="CV86" s="1045"/>
      <c r="CW86" s="1043"/>
      <c r="CX86" s="1044"/>
      <c r="CY86" s="1044"/>
      <c r="CZ86" s="1044"/>
      <c r="DA86" s="1045"/>
      <c r="DB86" s="1043"/>
      <c r="DC86" s="1044"/>
      <c r="DD86" s="1044"/>
      <c r="DE86" s="1044"/>
      <c r="DF86" s="1045"/>
      <c r="DG86" s="1043"/>
      <c r="DH86" s="1044"/>
      <c r="DI86" s="1044"/>
      <c r="DJ86" s="1044"/>
      <c r="DK86" s="1045"/>
      <c r="DL86" s="1043"/>
      <c r="DM86" s="1044"/>
      <c r="DN86" s="1044"/>
      <c r="DO86" s="1044"/>
      <c r="DP86" s="1045"/>
      <c r="DQ86" s="1043"/>
      <c r="DR86" s="1044"/>
      <c r="DS86" s="1044"/>
      <c r="DT86" s="1044"/>
      <c r="DU86" s="1045"/>
      <c r="DV86" s="1030"/>
      <c r="DW86" s="1031"/>
      <c r="DX86" s="1031"/>
      <c r="DY86" s="1031"/>
      <c r="DZ86" s="1032"/>
      <c r="EA86" s="240"/>
    </row>
    <row r="87" spans="1:131" s="241" customFormat="1" ht="26.25" customHeight="1" x14ac:dyDescent="0.15">
      <c r="A87" s="263">
        <v>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59"/>
      <c r="BF87" s="259"/>
      <c r="BG87" s="259"/>
      <c r="BH87" s="259"/>
      <c r="BI87" s="259"/>
      <c r="BJ87" s="259"/>
      <c r="BK87" s="259"/>
      <c r="BL87" s="259"/>
      <c r="BM87" s="259"/>
      <c r="BN87" s="259"/>
      <c r="BO87" s="259"/>
      <c r="BP87" s="259"/>
      <c r="BQ87" s="256">
        <v>81</v>
      </c>
      <c r="BR87" s="261"/>
      <c r="BS87" s="1040"/>
      <c r="BT87" s="1041"/>
      <c r="BU87" s="1041"/>
      <c r="BV87" s="1041"/>
      <c r="BW87" s="1041"/>
      <c r="BX87" s="1041"/>
      <c r="BY87" s="1041"/>
      <c r="BZ87" s="1041"/>
      <c r="CA87" s="1041"/>
      <c r="CB87" s="1041"/>
      <c r="CC87" s="1041"/>
      <c r="CD87" s="1041"/>
      <c r="CE87" s="1041"/>
      <c r="CF87" s="1041"/>
      <c r="CG87" s="1042"/>
      <c r="CH87" s="1043"/>
      <c r="CI87" s="1044"/>
      <c r="CJ87" s="1044"/>
      <c r="CK87" s="1044"/>
      <c r="CL87" s="1045"/>
      <c r="CM87" s="1043"/>
      <c r="CN87" s="1044"/>
      <c r="CO87" s="1044"/>
      <c r="CP87" s="1044"/>
      <c r="CQ87" s="1045"/>
      <c r="CR87" s="1043"/>
      <c r="CS87" s="1044"/>
      <c r="CT87" s="1044"/>
      <c r="CU87" s="1044"/>
      <c r="CV87" s="1045"/>
      <c r="CW87" s="1043"/>
      <c r="CX87" s="1044"/>
      <c r="CY87" s="1044"/>
      <c r="CZ87" s="1044"/>
      <c r="DA87" s="1045"/>
      <c r="DB87" s="1043"/>
      <c r="DC87" s="1044"/>
      <c r="DD87" s="1044"/>
      <c r="DE87" s="1044"/>
      <c r="DF87" s="1045"/>
      <c r="DG87" s="1043"/>
      <c r="DH87" s="1044"/>
      <c r="DI87" s="1044"/>
      <c r="DJ87" s="1044"/>
      <c r="DK87" s="1045"/>
      <c r="DL87" s="1043"/>
      <c r="DM87" s="1044"/>
      <c r="DN87" s="1044"/>
      <c r="DO87" s="1044"/>
      <c r="DP87" s="1045"/>
      <c r="DQ87" s="1043"/>
      <c r="DR87" s="1044"/>
      <c r="DS87" s="1044"/>
      <c r="DT87" s="1044"/>
      <c r="DU87" s="1045"/>
      <c r="DV87" s="1030"/>
      <c r="DW87" s="1031"/>
      <c r="DX87" s="1031"/>
      <c r="DY87" s="1031"/>
      <c r="DZ87" s="1032"/>
      <c r="EA87" s="240"/>
    </row>
    <row r="88" spans="1:131" s="241" customFormat="1" ht="26.25" customHeight="1" thickBot="1" x14ac:dyDescent="0.2">
      <c r="A88" s="258" t="s">
        <v>386</v>
      </c>
      <c r="B88" s="1033" t="s">
        <v>418</v>
      </c>
      <c r="C88" s="1034"/>
      <c r="D88" s="1034"/>
      <c r="E88" s="1034"/>
      <c r="F88" s="1034"/>
      <c r="G88" s="1034"/>
      <c r="H88" s="1034"/>
      <c r="I88" s="1034"/>
      <c r="J88" s="1034"/>
      <c r="K88" s="1034"/>
      <c r="L88" s="1034"/>
      <c r="M88" s="1034"/>
      <c r="N88" s="1034"/>
      <c r="O88" s="1034"/>
      <c r="P88" s="1035"/>
      <c r="Q88" s="1049"/>
      <c r="R88" s="1050"/>
      <c r="S88" s="1050"/>
      <c r="T88" s="1050"/>
      <c r="U88" s="1050"/>
      <c r="V88" s="1050"/>
      <c r="W88" s="1050"/>
      <c r="X88" s="1050"/>
      <c r="Y88" s="1050"/>
      <c r="Z88" s="1050"/>
      <c r="AA88" s="1050"/>
      <c r="AB88" s="1050"/>
      <c r="AC88" s="1050"/>
      <c r="AD88" s="1050"/>
      <c r="AE88" s="1050"/>
      <c r="AF88" s="1046">
        <f>SUM(AF68:AJ73)</f>
        <v>133</v>
      </c>
      <c r="AG88" s="1046"/>
      <c r="AH88" s="1046"/>
      <c r="AI88" s="1046"/>
      <c r="AJ88" s="1046"/>
      <c r="AK88" s="1050"/>
      <c r="AL88" s="1050"/>
      <c r="AM88" s="1050"/>
      <c r="AN88" s="1050"/>
      <c r="AO88" s="1050"/>
      <c r="AP88" s="1046">
        <f>SUM(AP68:AT73)</f>
        <v>3919</v>
      </c>
      <c r="AQ88" s="1046"/>
      <c r="AR88" s="1046"/>
      <c r="AS88" s="1046"/>
      <c r="AT88" s="1046"/>
      <c r="AU88" s="1046">
        <f>SUM(AU68:AY73)</f>
        <v>1087</v>
      </c>
      <c r="AV88" s="1046"/>
      <c r="AW88" s="1046"/>
      <c r="AX88" s="1046"/>
      <c r="AY88" s="1046"/>
      <c r="AZ88" s="1047"/>
      <c r="BA88" s="1047"/>
      <c r="BB88" s="1047"/>
      <c r="BC88" s="1047"/>
      <c r="BD88" s="1048"/>
      <c r="BE88" s="259"/>
      <c r="BF88" s="259"/>
      <c r="BG88" s="259"/>
      <c r="BH88" s="259"/>
      <c r="BI88" s="259"/>
      <c r="BJ88" s="259"/>
      <c r="BK88" s="259"/>
      <c r="BL88" s="259"/>
      <c r="BM88" s="259"/>
      <c r="BN88" s="259"/>
      <c r="BO88" s="259"/>
      <c r="BP88" s="259"/>
      <c r="BQ88" s="256">
        <v>82</v>
      </c>
      <c r="BR88" s="261"/>
      <c r="BS88" s="1040"/>
      <c r="BT88" s="1041"/>
      <c r="BU88" s="1041"/>
      <c r="BV88" s="1041"/>
      <c r="BW88" s="1041"/>
      <c r="BX88" s="1041"/>
      <c r="BY88" s="1041"/>
      <c r="BZ88" s="1041"/>
      <c r="CA88" s="1041"/>
      <c r="CB88" s="1041"/>
      <c r="CC88" s="1041"/>
      <c r="CD88" s="1041"/>
      <c r="CE88" s="1041"/>
      <c r="CF88" s="1041"/>
      <c r="CG88" s="1042"/>
      <c r="CH88" s="1043"/>
      <c r="CI88" s="1044"/>
      <c r="CJ88" s="1044"/>
      <c r="CK88" s="1044"/>
      <c r="CL88" s="1045"/>
      <c r="CM88" s="1043"/>
      <c r="CN88" s="1044"/>
      <c r="CO88" s="1044"/>
      <c r="CP88" s="1044"/>
      <c r="CQ88" s="1045"/>
      <c r="CR88" s="1043"/>
      <c r="CS88" s="1044"/>
      <c r="CT88" s="1044"/>
      <c r="CU88" s="1044"/>
      <c r="CV88" s="1045"/>
      <c r="CW88" s="1043"/>
      <c r="CX88" s="1044"/>
      <c r="CY88" s="1044"/>
      <c r="CZ88" s="1044"/>
      <c r="DA88" s="1045"/>
      <c r="DB88" s="1043"/>
      <c r="DC88" s="1044"/>
      <c r="DD88" s="1044"/>
      <c r="DE88" s="1044"/>
      <c r="DF88" s="1045"/>
      <c r="DG88" s="1043"/>
      <c r="DH88" s="1044"/>
      <c r="DI88" s="1044"/>
      <c r="DJ88" s="1044"/>
      <c r="DK88" s="1045"/>
      <c r="DL88" s="1043"/>
      <c r="DM88" s="1044"/>
      <c r="DN88" s="1044"/>
      <c r="DO88" s="1044"/>
      <c r="DP88" s="1045"/>
      <c r="DQ88" s="1043"/>
      <c r="DR88" s="1044"/>
      <c r="DS88" s="1044"/>
      <c r="DT88" s="1044"/>
      <c r="DU88" s="1045"/>
      <c r="DV88" s="1030"/>
      <c r="DW88" s="1031"/>
      <c r="DX88" s="1031"/>
      <c r="DY88" s="1031"/>
      <c r="DZ88" s="1032"/>
      <c r="EA88" s="240"/>
    </row>
    <row r="89" spans="1:131" s="241" customFormat="1" ht="26.25" hidden="1" customHeight="1" x14ac:dyDescent="0.15">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1040"/>
      <c r="BT89" s="1041"/>
      <c r="BU89" s="1041"/>
      <c r="BV89" s="1041"/>
      <c r="BW89" s="1041"/>
      <c r="BX89" s="1041"/>
      <c r="BY89" s="1041"/>
      <c r="BZ89" s="1041"/>
      <c r="CA89" s="1041"/>
      <c r="CB89" s="1041"/>
      <c r="CC89" s="1041"/>
      <c r="CD89" s="1041"/>
      <c r="CE89" s="1041"/>
      <c r="CF89" s="1041"/>
      <c r="CG89" s="1042"/>
      <c r="CH89" s="1043"/>
      <c r="CI89" s="1044"/>
      <c r="CJ89" s="1044"/>
      <c r="CK89" s="1044"/>
      <c r="CL89" s="1045"/>
      <c r="CM89" s="1043"/>
      <c r="CN89" s="1044"/>
      <c r="CO89" s="1044"/>
      <c r="CP89" s="1044"/>
      <c r="CQ89" s="1045"/>
      <c r="CR89" s="1043"/>
      <c r="CS89" s="1044"/>
      <c r="CT89" s="1044"/>
      <c r="CU89" s="1044"/>
      <c r="CV89" s="1045"/>
      <c r="CW89" s="1043"/>
      <c r="CX89" s="1044"/>
      <c r="CY89" s="1044"/>
      <c r="CZ89" s="1044"/>
      <c r="DA89" s="1045"/>
      <c r="DB89" s="1043"/>
      <c r="DC89" s="1044"/>
      <c r="DD89" s="1044"/>
      <c r="DE89" s="1044"/>
      <c r="DF89" s="1045"/>
      <c r="DG89" s="1043"/>
      <c r="DH89" s="1044"/>
      <c r="DI89" s="1044"/>
      <c r="DJ89" s="1044"/>
      <c r="DK89" s="1045"/>
      <c r="DL89" s="1043"/>
      <c r="DM89" s="1044"/>
      <c r="DN89" s="1044"/>
      <c r="DO89" s="1044"/>
      <c r="DP89" s="1045"/>
      <c r="DQ89" s="1043"/>
      <c r="DR89" s="1044"/>
      <c r="DS89" s="1044"/>
      <c r="DT89" s="1044"/>
      <c r="DU89" s="1045"/>
      <c r="DV89" s="1030"/>
      <c r="DW89" s="1031"/>
      <c r="DX89" s="1031"/>
      <c r="DY89" s="1031"/>
      <c r="DZ89" s="1032"/>
      <c r="EA89" s="240"/>
    </row>
    <row r="90" spans="1:131" s="241" customFormat="1" ht="26.25" hidden="1" customHeight="1" x14ac:dyDescent="0.15">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1040"/>
      <c r="BT90" s="1041"/>
      <c r="BU90" s="1041"/>
      <c r="BV90" s="1041"/>
      <c r="BW90" s="1041"/>
      <c r="BX90" s="1041"/>
      <c r="BY90" s="1041"/>
      <c r="BZ90" s="1041"/>
      <c r="CA90" s="1041"/>
      <c r="CB90" s="1041"/>
      <c r="CC90" s="1041"/>
      <c r="CD90" s="1041"/>
      <c r="CE90" s="1041"/>
      <c r="CF90" s="1041"/>
      <c r="CG90" s="1042"/>
      <c r="CH90" s="1043"/>
      <c r="CI90" s="1044"/>
      <c r="CJ90" s="1044"/>
      <c r="CK90" s="1044"/>
      <c r="CL90" s="1045"/>
      <c r="CM90" s="1043"/>
      <c r="CN90" s="1044"/>
      <c r="CO90" s="1044"/>
      <c r="CP90" s="1044"/>
      <c r="CQ90" s="1045"/>
      <c r="CR90" s="1043"/>
      <c r="CS90" s="1044"/>
      <c r="CT90" s="1044"/>
      <c r="CU90" s="1044"/>
      <c r="CV90" s="1045"/>
      <c r="CW90" s="1043"/>
      <c r="CX90" s="1044"/>
      <c r="CY90" s="1044"/>
      <c r="CZ90" s="1044"/>
      <c r="DA90" s="1045"/>
      <c r="DB90" s="1043"/>
      <c r="DC90" s="1044"/>
      <c r="DD90" s="1044"/>
      <c r="DE90" s="1044"/>
      <c r="DF90" s="1045"/>
      <c r="DG90" s="1043"/>
      <c r="DH90" s="1044"/>
      <c r="DI90" s="1044"/>
      <c r="DJ90" s="1044"/>
      <c r="DK90" s="1045"/>
      <c r="DL90" s="1043"/>
      <c r="DM90" s="1044"/>
      <c r="DN90" s="1044"/>
      <c r="DO90" s="1044"/>
      <c r="DP90" s="1045"/>
      <c r="DQ90" s="1043"/>
      <c r="DR90" s="1044"/>
      <c r="DS90" s="1044"/>
      <c r="DT90" s="1044"/>
      <c r="DU90" s="1045"/>
      <c r="DV90" s="1030"/>
      <c r="DW90" s="1031"/>
      <c r="DX90" s="1031"/>
      <c r="DY90" s="1031"/>
      <c r="DZ90" s="1032"/>
      <c r="EA90" s="240"/>
    </row>
    <row r="91" spans="1:131" s="241" customFormat="1" ht="26.25" hidden="1" customHeight="1" x14ac:dyDescent="0.15">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1040"/>
      <c r="BT91" s="1041"/>
      <c r="BU91" s="1041"/>
      <c r="BV91" s="1041"/>
      <c r="BW91" s="1041"/>
      <c r="BX91" s="1041"/>
      <c r="BY91" s="1041"/>
      <c r="BZ91" s="1041"/>
      <c r="CA91" s="1041"/>
      <c r="CB91" s="1041"/>
      <c r="CC91" s="1041"/>
      <c r="CD91" s="1041"/>
      <c r="CE91" s="1041"/>
      <c r="CF91" s="1041"/>
      <c r="CG91" s="1042"/>
      <c r="CH91" s="1043"/>
      <c r="CI91" s="1044"/>
      <c r="CJ91" s="1044"/>
      <c r="CK91" s="1044"/>
      <c r="CL91" s="1045"/>
      <c r="CM91" s="1043"/>
      <c r="CN91" s="1044"/>
      <c r="CO91" s="1044"/>
      <c r="CP91" s="1044"/>
      <c r="CQ91" s="1045"/>
      <c r="CR91" s="1043"/>
      <c r="CS91" s="1044"/>
      <c r="CT91" s="1044"/>
      <c r="CU91" s="1044"/>
      <c r="CV91" s="1045"/>
      <c r="CW91" s="1043"/>
      <c r="CX91" s="1044"/>
      <c r="CY91" s="1044"/>
      <c r="CZ91" s="1044"/>
      <c r="DA91" s="1045"/>
      <c r="DB91" s="1043"/>
      <c r="DC91" s="1044"/>
      <c r="DD91" s="1044"/>
      <c r="DE91" s="1044"/>
      <c r="DF91" s="1045"/>
      <c r="DG91" s="1043"/>
      <c r="DH91" s="1044"/>
      <c r="DI91" s="1044"/>
      <c r="DJ91" s="1044"/>
      <c r="DK91" s="1045"/>
      <c r="DL91" s="1043"/>
      <c r="DM91" s="1044"/>
      <c r="DN91" s="1044"/>
      <c r="DO91" s="1044"/>
      <c r="DP91" s="1045"/>
      <c r="DQ91" s="1043"/>
      <c r="DR91" s="1044"/>
      <c r="DS91" s="1044"/>
      <c r="DT91" s="1044"/>
      <c r="DU91" s="1045"/>
      <c r="DV91" s="1030"/>
      <c r="DW91" s="1031"/>
      <c r="DX91" s="1031"/>
      <c r="DY91" s="1031"/>
      <c r="DZ91" s="1032"/>
      <c r="EA91" s="240"/>
    </row>
    <row r="92" spans="1:131" s="241" customFormat="1" ht="26.25" hidden="1" customHeight="1" x14ac:dyDescent="0.15">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1040"/>
      <c r="BT92" s="1041"/>
      <c r="BU92" s="1041"/>
      <c r="BV92" s="1041"/>
      <c r="BW92" s="1041"/>
      <c r="BX92" s="1041"/>
      <c r="BY92" s="1041"/>
      <c r="BZ92" s="1041"/>
      <c r="CA92" s="1041"/>
      <c r="CB92" s="1041"/>
      <c r="CC92" s="1041"/>
      <c r="CD92" s="1041"/>
      <c r="CE92" s="1041"/>
      <c r="CF92" s="1041"/>
      <c r="CG92" s="1042"/>
      <c r="CH92" s="1043"/>
      <c r="CI92" s="1044"/>
      <c r="CJ92" s="1044"/>
      <c r="CK92" s="1044"/>
      <c r="CL92" s="1045"/>
      <c r="CM92" s="1043"/>
      <c r="CN92" s="1044"/>
      <c r="CO92" s="1044"/>
      <c r="CP92" s="1044"/>
      <c r="CQ92" s="1045"/>
      <c r="CR92" s="1043"/>
      <c r="CS92" s="1044"/>
      <c r="CT92" s="1044"/>
      <c r="CU92" s="1044"/>
      <c r="CV92" s="1045"/>
      <c r="CW92" s="1043"/>
      <c r="CX92" s="1044"/>
      <c r="CY92" s="1044"/>
      <c r="CZ92" s="1044"/>
      <c r="DA92" s="1045"/>
      <c r="DB92" s="1043"/>
      <c r="DC92" s="1044"/>
      <c r="DD92" s="1044"/>
      <c r="DE92" s="1044"/>
      <c r="DF92" s="1045"/>
      <c r="DG92" s="1043"/>
      <c r="DH92" s="1044"/>
      <c r="DI92" s="1044"/>
      <c r="DJ92" s="1044"/>
      <c r="DK92" s="1045"/>
      <c r="DL92" s="1043"/>
      <c r="DM92" s="1044"/>
      <c r="DN92" s="1044"/>
      <c r="DO92" s="1044"/>
      <c r="DP92" s="1045"/>
      <c r="DQ92" s="1043"/>
      <c r="DR92" s="1044"/>
      <c r="DS92" s="1044"/>
      <c r="DT92" s="1044"/>
      <c r="DU92" s="1045"/>
      <c r="DV92" s="1030"/>
      <c r="DW92" s="1031"/>
      <c r="DX92" s="1031"/>
      <c r="DY92" s="1031"/>
      <c r="DZ92" s="1032"/>
      <c r="EA92" s="240"/>
    </row>
    <row r="93" spans="1:131" s="241" customFormat="1" ht="26.25" hidden="1" customHeight="1" x14ac:dyDescent="0.15">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1040"/>
      <c r="BT93" s="1041"/>
      <c r="BU93" s="1041"/>
      <c r="BV93" s="1041"/>
      <c r="BW93" s="1041"/>
      <c r="BX93" s="1041"/>
      <c r="BY93" s="1041"/>
      <c r="BZ93" s="1041"/>
      <c r="CA93" s="1041"/>
      <c r="CB93" s="1041"/>
      <c r="CC93" s="1041"/>
      <c r="CD93" s="1041"/>
      <c r="CE93" s="1041"/>
      <c r="CF93" s="1041"/>
      <c r="CG93" s="1042"/>
      <c r="CH93" s="1043"/>
      <c r="CI93" s="1044"/>
      <c r="CJ93" s="1044"/>
      <c r="CK93" s="1044"/>
      <c r="CL93" s="1045"/>
      <c r="CM93" s="1043"/>
      <c r="CN93" s="1044"/>
      <c r="CO93" s="1044"/>
      <c r="CP93" s="1044"/>
      <c r="CQ93" s="1045"/>
      <c r="CR93" s="1043"/>
      <c r="CS93" s="1044"/>
      <c r="CT93" s="1044"/>
      <c r="CU93" s="1044"/>
      <c r="CV93" s="1045"/>
      <c r="CW93" s="1043"/>
      <c r="CX93" s="1044"/>
      <c r="CY93" s="1044"/>
      <c r="CZ93" s="1044"/>
      <c r="DA93" s="1045"/>
      <c r="DB93" s="1043"/>
      <c r="DC93" s="1044"/>
      <c r="DD93" s="1044"/>
      <c r="DE93" s="1044"/>
      <c r="DF93" s="1045"/>
      <c r="DG93" s="1043"/>
      <c r="DH93" s="1044"/>
      <c r="DI93" s="1044"/>
      <c r="DJ93" s="1044"/>
      <c r="DK93" s="1045"/>
      <c r="DL93" s="1043"/>
      <c r="DM93" s="1044"/>
      <c r="DN93" s="1044"/>
      <c r="DO93" s="1044"/>
      <c r="DP93" s="1045"/>
      <c r="DQ93" s="1043"/>
      <c r="DR93" s="1044"/>
      <c r="DS93" s="1044"/>
      <c r="DT93" s="1044"/>
      <c r="DU93" s="1045"/>
      <c r="DV93" s="1030"/>
      <c r="DW93" s="1031"/>
      <c r="DX93" s="1031"/>
      <c r="DY93" s="1031"/>
      <c r="DZ93" s="1032"/>
      <c r="EA93" s="240"/>
    </row>
    <row r="94" spans="1:131" s="241" customFormat="1" ht="26.25" hidden="1" customHeight="1" x14ac:dyDescent="0.15">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1040"/>
      <c r="BT94" s="1041"/>
      <c r="BU94" s="1041"/>
      <c r="BV94" s="1041"/>
      <c r="BW94" s="1041"/>
      <c r="BX94" s="1041"/>
      <c r="BY94" s="1041"/>
      <c r="BZ94" s="1041"/>
      <c r="CA94" s="1041"/>
      <c r="CB94" s="1041"/>
      <c r="CC94" s="1041"/>
      <c r="CD94" s="1041"/>
      <c r="CE94" s="1041"/>
      <c r="CF94" s="1041"/>
      <c r="CG94" s="1042"/>
      <c r="CH94" s="1043"/>
      <c r="CI94" s="1044"/>
      <c r="CJ94" s="1044"/>
      <c r="CK94" s="1044"/>
      <c r="CL94" s="1045"/>
      <c r="CM94" s="1043"/>
      <c r="CN94" s="1044"/>
      <c r="CO94" s="1044"/>
      <c r="CP94" s="1044"/>
      <c r="CQ94" s="1045"/>
      <c r="CR94" s="1043"/>
      <c r="CS94" s="1044"/>
      <c r="CT94" s="1044"/>
      <c r="CU94" s="1044"/>
      <c r="CV94" s="1045"/>
      <c r="CW94" s="1043"/>
      <c r="CX94" s="1044"/>
      <c r="CY94" s="1044"/>
      <c r="CZ94" s="1044"/>
      <c r="DA94" s="1045"/>
      <c r="DB94" s="1043"/>
      <c r="DC94" s="1044"/>
      <c r="DD94" s="1044"/>
      <c r="DE94" s="1044"/>
      <c r="DF94" s="1045"/>
      <c r="DG94" s="1043"/>
      <c r="DH94" s="1044"/>
      <c r="DI94" s="1044"/>
      <c r="DJ94" s="1044"/>
      <c r="DK94" s="1045"/>
      <c r="DL94" s="1043"/>
      <c r="DM94" s="1044"/>
      <c r="DN94" s="1044"/>
      <c r="DO94" s="1044"/>
      <c r="DP94" s="1045"/>
      <c r="DQ94" s="1043"/>
      <c r="DR94" s="1044"/>
      <c r="DS94" s="1044"/>
      <c r="DT94" s="1044"/>
      <c r="DU94" s="1045"/>
      <c r="DV94" s="1030"/>
      <c r="DW94" s="1031"/>
      <c r="DX94" s="1031"/>
      <c r="DY94" s="1031"/>
      <c r="DZ94" s="1032"/>
      <c r="EA94" s="240"/>
    </row>
    <row r="95" spans="1:131" s="241" customFormat="1" ht="26.25" hidden="1" customHeight="1" x14ac:dyDescent="0.15">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1040"/>
      <c r="BT95" s="1041"/>
      <c r="BU95" s="1041"/>
      <c r="BV95" s="1041"/>
      <c r="BW95" s="1041"/>
      <c r="BX95" s="1041"/>
      <c r="BY95" s="1041"/>
      <c r="BZ95" s="1041"/>
      <c r="CA95" s="1041"/>
      <c r="CB95" s="1041"/>
      <c r="CC95" s="1041"/>
      <c r="CD95" s="1041"/>
      <c r="CE95" s="1041"/>
      <c r="CF95" s="1041"/>
      <c r="CG95" s="1042"/>
      <c r="CH95" s="1043"/>
      <c r="CI95" s="1044"/>
      <c r="CJ95" s="1044"/>
      <c r="CK95" s="1044"/>
      <c r="CL95" s="1045"/>
      <c r="CM95" s="1043"/>
      <c r="CN95" s="1044"/>
      <c r="CO95" s="1044"/>
      <c r="CP95" s="1044"/>
      <c r="CQ95" s="1045"/>
      <c r="CR95" s="1043"/>
      <c r="CS95" s="1044"/>
      <c r="CT95" s="1044"/>
      <c r="CU95" s="1044"/>
      <c r="CV95" s="1045"/>
      <c r="CW95" s="1043"/>
      <c r="CX95" s="1044"/>
      <c r="CY95" s="1044"/>
      <c r="CZ95" s="1044"/>
      <c r="DA95" s="1045"/>
      <c r="DB95" s="1043"/>
      <c r="DC95" s="1044"/>
      <c r="DD95" s="1044"/>
      <c r="DE95" s="1044"/>
      <c r="DF95" s="1045"/>
      <c r="DG95" s="1043"/>
      <c r="DH95" s="1044"/>
      <c r="DI95" s="1044"/>
      <c r="DJ95" s="1044"/>
      <c r="DK95" s="1045"/>
      <c r="DL95" s="1043"/>
      <c r="DM95" s="1044"/>
      <c r="DN95" s="1044"/>
      <c r="DO95" s="1044"/>
      <c r="DP95" s="1045"/>
      <c r="DQ95" s="1043"/>
      <c r="DR95" s="1044"/>
      <c r="DS95" s="1044"/>
      <c r="DT95" s="1044"/>
      <c r="DU95" s="1045"/>
      <c r="DV95" s="1030"/>
      <c r="DW95" s="1031"/>
      <c r="DX95" s="1031"/>
      <c r="DY95" s="1031"/>
      <c r="DZ95" s="1032"/>
      <c r="EA95" s="240"/>
    </row>
    <row r="96" spans="1:131" s="241" customFormat="1" ht="26.25" hidden="1" customHeight="1" x14ac:dyDescent="0.15">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1040"/>
      <c r="BT96" s="1041"/>
      <c r="BU96" s="1041"/>
      <c r="BV96" s="1041"/>
      <c r="BW96" s="1041"/>
      <c r="BX96" s="1041"/>
      <c r="BY96" s="1041"/>
      <c r="BZ96" s="1041"/>
      <c r="CA96" s="1041"/>
      <c r="CB96" s="1041"/>
      <c r="CC96" s="1041"/>
      <c r="CD96" s="1041"/>
      <c r="CE96" s="1041"/>
      <c r="CF96" s="1041"/>
      <c r="CG96" s="1042"/>
      <c r="CH96" s="1043"/>
      <c r="CI96" s="1044"/>
      <c r="CJ96" s="1044"/>
      <c r="CK96" s="1044"/>
      <c r="CL96" s="1045"/>
      <c r="CM96" s="1043"/>
      <c r="CN96" s="1044"/>
      <c r="CO96" s="1044"/>
      <c r="CP96" s="1044"/>
      <c r="CQ96" s="1045"/>
      <c r="CR96" s="1043"/>
      <c r="CS96" s="1044"/>
      <c r="CT96" s="1044"/>
      <c r="CU96" s="1044"/>
      <c r="CV96" s="1045"/>
      <c r="CW96" s="1043"/>
      <c r="CX96" s="1044"/>
      <c r="CY96" s="1044"/>
      <c r="CZ96" s="1044"/>
      <c r="DA96" s="1045"/>
      <c r="DB96" s="1043"/>
      <c r="DC96" s="1044"/>
      <c r="DD96" s="1044"/>
      <c r="DE96" s="1044"/>
      <c r="DF96" s="1045"/>
      <c r="DG96" s="1043"/>
      <c r="DH96" s="1044"/>
      <c r="DI96" s="1044"/>
      <c r="DJ96" s="1044"/>
      <c r="DK96" s="1045"/>
      <c r="DL96" s="1043"/>
      <c r="DM96" s="1044"/>
      <c r="DN96" s="1044"/>
      <c r="DO96" s="1044"/>
      <c r="DP96" s="1045"/>
      <c r="DQ96" s="1043"/>
      <c r="DR96" s="1044"/>
      <c r="DS96" s="1044"/>
      <c r="DT96" s="1044"/>
      <c r="DU96" s="1045"/>
      <c r="DV96" s="1030"/>
      <c r="DW96" s="1031"/>
      <c r="DX96" s="1031"/>
      <c r="DY96" s="1031"/>
      <c r="DZ96" s="1032"/>
      <c r="EA96" s="240"/>
    </row>
    <row r="97" spans="1:131" s="241" customFormat="1" ht="26.25" hidden="1" customHeight="1" x14ac:dyDescent="0.15">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1040"/>
      <c r="BT97" s="1041"/>
      <c r="BU97" s="1041"/>
      <c r="BV97" s="1041"/>
      <c r="BW97" s="1041"/>
      <c r="BX97" s="1041"/>
      <c r="BY97" s="1041"/>
      <c r="BZ97" s="1041"/>
      <c r="CA97" s="1041"/>
      <c r="CB97" s="1041"/>
      <c r="CC97" s="1041"/>
      <c r="CD97" s="1041"/>
      <c r="CE97" s="1041"/>
      <c r="CF97" s="1041"/>
      <c r="CG97" s="1042"/>
      <c r="CH97" s="1043"/>
      <c r="CI97" s="1044"/>
      <c r="CJ97" s="1044"/>
      <c r="CK97" s="1044"/>
      <c r="CL97" s="1045"/>
      <c r="CM97" s="1043"/>
      <c r="CN97" s="1044"/>
      <c r="CO97" s="1044"/>
      <c r="CP97" s="1044"/>
      <c r="CQ97" s="1045"/>
      <c r="CR97" s="1043"/>
      <c r="CS97" s="1044"/>
      <c r="CT97" s="1044"/>
      <c r="CU97" s="1044"/>
      <c r="CV97" s="1045"/>
      <c r="CW97" s="1043"/>
      <c r="CX97" s="1044"/>
      <c r="CY97" s="1044"/>
      <c r="CZ97" s="1044"/>
      <c r="DA97" s="1045"/>
      <c r="DB97" s="1043"/>
      <c r="DC97" s="1044"/>
      <c r="DD97" s="1044"/>
      <c r="DE97" s="1044"/>
      <c r="DF97" s="1045"/>
      <c r="DG97" s="1043"/>
      <c r="DH97" s="1044"/>
      <c r="DI97" s="1044"/>
      <c r="DJ97" s="1044"/>
      <c r="DK97" s="1045"/>
      <c r="DL97" s="1043"/>
      <c r="DM97" s="1044"/>
      <c r="DN97" s="1044"/>
      <c r="DO97" s="1044"/>
      <c r="DP97" s="1045"/>
      <c r="DQ97" s="1043"/>
      <c r="DR97" s="1044"/>
      <c r="DS97" s="1044"/>
      <c r="DT97" s="1044"/>
      <c r="DU97" s="1045"/>
      <c r="DV97" s="1030"/>
      <c r="DW97" s="1031"/>
      <c r="DX97" s="1031"/>
      <c r="DY97" s="1031"/>
      <c r="DZ97" s="1032"/>
      <c r="EA97" s="240"/>
    </row>
    <row r="98" spans="1:131" s="241" customFormat="1" ht="26.25" hidden="1" customHeight="1" x14ac:dyDescent="0.15">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1040"/>
      <c r="BT98" s="1041"/>
      <c r="BU98" s="1041"/>
      <c r="BV98" s="1041"/>
      <c r="BW98" s="1041"/>
      <c r="BX98" s="1041"/>
      <c r="BY98" s="1041"/>
      <c r="BZ98" s="1041"/>
      <c r="CA98" s="1041"/>
      <c r="CB98" s="1041"/>
      <c r="CC98" s="1041"/>
      <c r="CD98" s="1041"/>
      <c r="CE98" s="1041"/>
      <c r="CF98" s="1041"/>
      <c r="CG98" s="1042"/>
      <c r="CH98" s="1043"/>
      <c r="CI98" s="1044"/>
      <c r="CJ98" s="1044"/>
      <c r="CK98" s="1044"/>
      <c r="CL98" s="1045"/>
      <c r="CM98" s="1043"/>
      <c r="CN98" s="1044"/>
      <c r="CO98" s="1044"/>
      <c r="CP98" s="1044"/>
      <c r="CQ98" s="1045"/>
      <c r="CR98" s="1043"/>
      <c r="CS98" s="1044"/>
      <c r="CT98" s="1044"/>
      <c r="CU98" s="1044"/>
      <c r="CV98" s="1045"/>
      <c r="CW98" s="1043"/>
      <c r="CX98" s="1044"/>
      <c r="CY98" s="1044"/>
      <c r="CZ98" s="1044"/>
      <c r="DA98" s="1045"/>
      <c r="DB98" s="1043"/>
      <c r="DC98" s="1044"/>
      <c r="DD98" s="1044"/>
      <c r="DE98" s="1044"/>
      <c r="DF98" s="1045"/>
      <c r="DG98" s="1043"/>
      <c r="DH98" s="1044"/>
      <c r="DI98" s="1044"/>
      <c r="DJ98" s="1044"/>
      <c r="DK98" s="1045"/>
      <c r="DL98" s="1043"/>
      <c r="DM98" s="1044"/>
      <c r="DN98" s="1044"/>
      <c r="DO98" s="1044"/>
      <c r="DP98" s="1045"/>
      <c r="DQ98" s="1043"/>
      <c r="DR98" s="1044"/>
      <c r="DS98" s="1044"/>
      <c r="DT98" s="1044"/>
      <c r="DU98" s="1045"/>
      <c r="DV98" s="1030"/>
      <c r="DW98" s="1031"/>
      <c r="DX98" s="1031"/>
      <c r="DY98" s="1031"/>
      <c r="DZ98" s="1032"/>
      <c r="EA98" s="240"/>
    </row>
    <row r="99" spans="1:131" s="241" customFormat="1" ht="26.25" hidden="1" customHeight="1" x14ac:dyDescent="0.15">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1040"/>
      <c r="BT99" s="1041"/>
      <c r="BU99" s="1041"/>
      <c r="BV99" s="1041"/>
      <c r="BW99" s="1041"/>
      <c r="BX99" s="1041"/>
      <c r="BY99" s="1041"/>
      <c r="BZ99" s="1041"/>
      <c r="CA99" s="1041"/>
      <c r="CB99" s="1041"/>
      <c r="CC99" s="1041"/>
      <c r="CD99" s="1041"/>
      <c r="CE99" s="1041"/>
      <c r="CF99" s="1041"/>
      <c r="CG99" s="1042"/>
      <c r="CH99" s="1043"/>
      <c r="CI99" s="1044"/>
      <c r="CJ99" s="1044"/>
      <c r="CK99" s="1044"/>
      <c r="CL99" s="1045"/>
      <c r="CM99" s="1043"/>
      <c r="CN99" s="1044"/>
      <c r="CO99" s="1044"/>
      <c r="CP99" s="1044"/>
      <c r="CQ99" s="1045"/>
      <c r="CR99" s="1043"/>
      <c r="CS99" s="1044"/>
      <c r="CT99" s="1044"/>
      <c r="CU99" s="1044"/>
      <c r="CV99" s="1045"/>
      <c r="CW99" s="1043"/>
      <c r="CX99" s="1044"/>
      <c r="CY99" s="1044"/>
      <c r="CZ99" s="1044"/>
      <c r="DA99" s="1045"/>
      <c r="DB99" s="1043"/>
      <c r="DC99" s="1044"/>
      <c r="DD99" s="1044"/>
      <c r="DE99" s="1044"/>
      <c r="DF99" s="1045"/>
      <c r="DG99" s="1043"/>
      <c r="DH99" s="1044"/>
      <c r="DI99" s="1044"/>
      <c r="DJ99" s="1044"/>
      <c r="DK99" s="1045"/>
      <c r="DL99" s="1043"/>
      <c r="DM99" s="1044"/>
      <c r="DN99" s="1044"/>
      <c r="DO99" s="1044"/>
      <c r="DP99" s="1045"/>
      <c r="DQ99" s="1043"/>
      <c r="DR99" s="1044"/>
      <c r="DS99" s="1044"/>
      <c r="DT99" s="1044"/>
      <c r="DU99" s="1045"/>
      <c r="DV99" s="1030"/>
      <c r="DW99" s="1031"/>
      <c r="DX99" s="1031"/>
      <c r="DY99" s="1031"/>
      <c r="DZ99" s="1032"/>
      <c r="EA99" s="240"/>
    </row>
    <row r="100" spans="1:131" s="241" customFormat="1" ht="26.25" hidden="1" customHeight="1" x14ac:dyDescent="0.15">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1040"/>
      <c r="BT100" s="1041"/>
      <c r="BU100" s="1041"/>
      <c r="BV100" s="1041"/>
      <c r="BW100" s="1041"/>
      <c r="BX100" s="1041"/>
      <c r="BY100" s="1041"/>
      <c r="BZ100" s="1041"/>
      <c r="CA100" s="1041"/>
      <c r="CB100" s="1041"/>
      <c r="CC100" s="1041"/>
      <c r="CD100" s="1041"/>
      <c r="CE100" s="1041"/>
      <c r="CF100" s="1041"/>
      <c r="CG100" s="1042"/>
      <c r="CH100" s="1043"/>
      <c r="CI100" s="1044"/>
      <c r="CJ100" s="1044"/>
      <c r="CK100" s="1044"/>
      <c r="CL100" s="1045"/>
      <c r="CM100" s="1043"/>
      <c r="CN100" s="1044"/>
      <c r="CO100" s="1044"/>
      <c r="CP100" s="1044"/>
      <c r="CQ100" s="1045"/>
      <c r="CR100" s="1043"/>
      <c r="CS100" s="1044"/>
      <c r="CT100" s="1044"/>
      <c r="CU100" s="1044"/>
      <c r="CV100" s="1045"/>
      <c r="CW100" s="1043"/>
      <c r="CX100" s="1044"/>
      <c r="CY100" s="1044"/>
      <c r="CZ100" s="1044"/>
      <c r="DA100" s="1045"/>
      <c r="DB100" s="1043"/>
      <c r="DC100" s="1044"/>
      <c r="DD100" s="1044"/>
      <c r="DE100" s="1044"/>
      <c r="DF100" s="1045"/>
      <c r="DG100" s="1043"/>
      <c r="DH100" s="1044"/>
      <c r="DI100" s="1044"/>
      <c r="DJ100" s="1044"/>
      <c r="DK100" s="1045"/>
      <c r="DL100" s="1043"/>
      <c r="DM100" s="1044"/>
      <c r="DN100" s="1044"/>
      <c r="DO100" s="1044"/>
      <c r="DP100" s="1045"/>
      <c r="DQ100" s="1043"/>
      <c r="DR100" s="1044"/>
      <c r="DS100" s="1044"/>
      <c r="DT100" s="1044"/>
      <c r="DU100" s="1045"/>
      <c r="DV100" s="1030"/>
      <c r="DW100" s="1031"/>
      <c r="DX100" s="1031"/>
      <c r="DY100" s="1031"/>
      <c r="DZ100" s="1032"/>
      <c r="EA100" s="240"/>
    </row>
    <row r="101" spans="1:131" s="241" customFormat="1" ht="26.25" hidden="1" customHeight="1" x14ac:dyDescent="0.15">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30"/>
      <c r="DW101" s="1031"/>
      <c r="DX101" s="1031"/>
      <c r="DY101" s="1031"/>
      <c r="DZ101" s="1032"/>
      <c r="EA101" s="240"/>
    </row>
    <row r="102" spans="1:131" s="241" customFormat="1" ht="26.25" customHeight="1" thickBot="1" x14ac:dyDescent="0.2">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386</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22">
        <f>CR7</f>
        <v>311</v>
      </c>
      <c r="CS102" s="1023"/>
      <c r="CT102" s="1023"/>
      <c r="CU102" s="1023"/>
      <c r="CV102" s="1039"/>
      <c r="CW102" s="1022" t="s">
        <v>587</v>
      </c>
      <c r="CX102" s="1023"/>
      <c r="CY102" s="1023"/>
      <c r="CZ102" s="1023"/>
      <c r="DA102" s="1039"/>
      <c r="DB102" s="1022" t="s">
        <v>587</v>
      </c>
      <c r="DC102" s="1023"/>
      <c r="DD102" s="1023"/>
      <c r="DE102" s="1023"/>
      <c r="DF102" s="1039"/>
      <c r="DG102" s="1022" t="s">
        <v>587</v>
      </c>
      <c r="DH102" s="1023"/>
      <c r="DI102" s="1023"/>
      <c r="DJ102" s="1023"/>
      <c r="DK102" s="1039"/>
      <c r="DL102" s="1022" t="s">
        <v>587</v>
      </c>
      <c r="DM102" s="1023"/>
      <c r="DN102" s="1023"/>
      <c r="DO102" s="1023"/>
      <c r="DP102" s="1039"/>
      <c r="DQ102" s="1022" t="s">
        <v>587</v>
      </c>
      <c r="DR102" s="1023"/>
      <c r="DS102" s="1023"/>
      <c r="DT102" s="1023"/>
      <c r="DU102" s="1039"/>
      <c r="DV102" s="1022"/>
      <c r="DW102" s="1023"/>
      <c r="DX102" s="1023"/>
      <c r="DY102" s="1023"/>
      <c r="DZ102" s="1024"/>
      <c r="EA102" s="240"/>
    </row>
    <row r="103" spans="1:131" s="241" customFormat="1" ht="26.25" customHeight="1" x14ac:dyDescent="0.15">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0"/>
    </row>
    <row r="104" spans="1:131" s="241" customFormat="1" ht="26.25" customHeight="1" x14ac:dyDescent="0.15">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0"/>
    </row>
    <row r="105" spans="1:131" s="241" customFormat="1" ht="11.25" customHeight="1" x14ac:dyDescent="0.15">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1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
      <c r="A107" s="269" t="s">
        <v>422</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423</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0"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306</v>
      </c>
      <c r="AG109" s="983"/>
      <c r="AH109" s="983"/>
      <c r="AI109" s="983"/>
      <c r="AJ109" s="984"/>
      <c r="AK109" s="985" t="s">
        <v>305</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306</v>
      </c>
      <c r="BW109" s="983"/>
      <c r="BX109" s="983"/>
      <c r="BY109" s="983"/>
      <c r="BZ109" s="984"/>
      <c r="CA109" s="985" t="s">
        <v>305</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306</v>
      </c>
      <c r="DM109" s="983"/>
      <c r="DN109" s="983"/>
      <c r="DO109" s="983"/>
      <c r="DP109" s="984"/>
      <c r="DQ109" s="985" t="s">
        <v>305</v>
      </c>
      <c r="DR109" s="983"/>
      <c r="DS109" s="983"/>
      <c r="DT109" s="983"/>
      <c r="DU109" s="984"/>
      <c r="DV109" s="985" t="s">
        <v>428</v>
      </c>
      <c r="DW109" s="983"/>
      <c r="DX109" s="983"/>
      <c r="DY109" s="983"/>
      <c r="DZ109" s="1014"/>
    </row>
    <row r="110" spans="1:131" s="240"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1038209</v>
      </c>
      <c r="AB110" s="976"/>
      <c r="AC110" s="976"/>
      <c r="AD110" s="976"/>
      <c r="AE110" s="977"/>
      <c r="AF110" s="978">
        <v>1049963</v>
      </c>
      <c r="AG110" s="976"/>
      <c r="AH110" s="976"/>
      <c r="AI110" s="976"/>
      <c r="AJ110" s="977"/>
      <c r="AK110" s="978">
        <v>1192264</v>
      </c>
      <c r="AL110" s="976"/>
      <c r="AM110" s="976"/>
      <c r="AN110" s="976"/>
      <c r="AO110" s="977"/>
      <c r="AP110" s="979">
        <v>19.7</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11400910</v>
      </c>
      <c r="BR110" s="923"/>
      <c r="BS110" s="923"/>
      <c r="BT110" s="923"/>
      <c r="BU110" s="923"/>
      <c r="BV110" s="923">
        <v>12344129</v>
      </c>
      <c r="BW110" s="923"/>
      <c r="BX110" s="923"/>
      <c r="BY110" s="923"/>
      <c r="BZ110" s="923"/>
      <c r="CA110" s="923">
        <v>13859525</v>
      </c>
      <c r="CB110" s="923"/>
      <c r="CC110" s="923"/>
      <c r="CD110" s="923"/>
      <c r="CE110" s="923"/>
      <c r="CF110" s="947">
        <v>228.4</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180</v>
      </c>
      <c r="DH110" s="923"/>
      <c r="DI110" s="923"/>
      <c r="DJ110" s="923"/>
      <c r="DK110" s="923"/>
      <c r="DL110" s="923" t="s">
        <v>434</v>
      </c>
      <c r="DM110" s="923"/>
      <c r="DN110" s="923"/>
      <c r="DO110" s="923"/>
      <c r="DP110" s="923"/>
      <c r="DQ110" s="923" t="s">
        <v>180</v>
      </c>
      <c r="DR110" s="923"/>
      <c r="DS110" s="923"/>
      <c r="DT110" s="923"/>
      <c r="DU110" s="923"/>
      <c r="DV110" s="924" t="s">
        <v>435</v>
      </c>
      <c r="DW110" s="924"/>
      <c r="DX110" s="924"/>
      <c r="DY110" s="924"/>
      <c r="DZ110" s="925"/>
    </row>
    <row r="111" spans="1:131" s="240"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180</v>
      </c>
      <c r="AG111" s="1004"/>
      <c r="AH111" s="1004"/>
      <c r="AI111" s="1004"/>
      <c r="AJ111" s="1005"/>
      <c r="AK111" s="1006" t="s">
        <v>180</v>
      </c>
      <c r="AL111" s="1004"/>
      <c r="AM111" s="1004"/>
      <c r="AN111" s="1004"/>
      <c r="AO111" s="1005"/>
      <c r="AP111" s="1007" t="s">
        <v>434</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55646</v>
      </c>
      <c r="BR111" s="895"/>
      <c r="BS111" s="895"/>
      <c r="BT111" s="895"/>
      <c r="BU111" s="895"/>
      <c r="BV111" s="895">
        <v>42891</v>
      </c>
      <c r="BW111" s="895"/>
      <c r="BX111" s="895"/>
      <c r="BY111" s="895"/>
      <c r="BZ111" s="895"/>
      <c r="CA111" s="895">
        <v>44955</v>
      </c>
      <c r="CB111" s="895"/>
      <c r="CC111" s="895"/>
      <c r="CD111" s="895"/>
      <c r="CE111" s="895"/>
      <c r="CF111" s="956">
        <v>0.7</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434</v>
      </c>
      <c r="DM111" s="895"/>
      <c r="DN111" s="895"/>
      <c r="DO111" s="895"/>
      <c r="DP111" s="895"/>
      <c r="DQ111" s="895" t="s">
        <v>180</v>
      </c>
      <c r="DR111" s="895"/>
      <c r="DS111" s="895"/>
      <c r="DT111" s="895"/>
      <c r="DU111" s="895"/>
      <c r="DV111" s="872" t="s">
        <v>434</v>
      </c>
      <c r="DW111" s="872"/>
      <c r="DX111" s="872"/>
      <c r="DY111" s="872"/>
      <c r="DZ111" s="873"/>
    </row>
    <row r="112" spans="1:131" s="240"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180</v>
      </c>
      <c r="AB112" s="858"/>
      <c r="AC112" s="858"/>
      <c r="AD112" s="858"/>
      <c r="AE112" s="859"/>
      <c r="AF112" s="860" t="s">
        <v>435</v>
      </c>
      <c r="AG112" s="858"/>
      <c r="AH112" s="858"/>
      <c r="AI112" s="858"/>
      <c r="AJ112" s="859"/>
      <c r="AK112" s="860" t="s">
        <v>180</v>
      </c>
      <c r="AL112" s="858"/>
      <c r="AM112" s="858"/>
      <c r="AN112" s="858"/>
      <c r="AO112" s="859"/>
      <c r="AP112" s="905" t="s">
        <v>180</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3215320</v>
      </c>
      <c r="BR112" s="895"/>
      <c r="BS112" s="895"/>
      <c r="BT112" s="895"/>
      <c r="BU112" s="895"/>
      <c r="BV112" s="895">
        <v>2943544</v>
      </c>
      <c r="BW112" s="895"/>
      <c r="BX112" s="895"/>
      <c r="BY112" s="895"/>
      <c r="BZ112" s="895"/>
      <c r="CA112" s="895">
        <v>2588558</v>
      </c>
      <c r="CB112" s="895"/>
      <c r="CC112" s="895"/>
      <c r="CD112" s="895"/>
      <c r="CE112" s="895"/>
      <c r="CF112" s="956">
        <v>42.7</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180</v>
      </c>
      <c r="DH112" s="895"/>
      <c r="DI112" s="895"/>
      <c r="DJ112" s="895"/>
      <c r="DK112" s="895"/>
      <c r="DL112" s="895" t="s">
        <v>435</v>
      </c>
      <c r="DM112" s="895"/>
      <c r="DN112" s="895"/>
      <c r="DO112" s="895"/>
      <c r="DP112" s="895"/>
      <c r="DQ112" s="895" t="s">
        <v>388</v>
      </c>
      <c r="DR112" s="895"/>
      <c r="DS112" s="895"/>
      <c r="DT112" s="895"/>
      <c r="DU112" s="895"/>
      <c r="DV112" s="872" t="s">
        <v>180</v>
      </c>
      <c r="DW112" s="872"/>
      <c r="DX112" s="872"/>
      <c r="DY112" s="872"/>
      <c r="DZ112" s="873"/>
    </row>
    <row r="113" spans="1:130" s="240"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456260</v>
      </c>
      <c r="AB113" s="1004"/>
      <c r="AC113" s="1004"/>
      <c r="AD113" s="1004"/>
      <c r="AE113" s="1005"/>
      <c r="AF113" s="1006">
        <v>416514</v>
      </c>
      <c r="AG113" s="1004"/>
      <c r="AH113" s="1004"/>
      <c r="AI113" s="1004"/>
      <c r="AJ113" s="1005"/>
      <c r="AK113" s="1006">
        <v>381860</v>
      </c>
      <c r="AL113" s="1004"/>
      <c r="AM113" s="1004"/>
      <c r="AN113" s="1004"/>
      <c r="AO113" s="1005"/>
      <c r="AP113" s="1007">
        <v>6.3</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1318249</v>
      </c>
      <c r="BR113" s="895"/>
      <c r="BS113" s="895"/>
      <c r="BT113" s="895"/>
      <c r="BU113" s="895"/>
      <c r="BV113" s="895">
        <v>1152454</v>
      </c>
      <c r="BW113" s="895"/>
      <c r="BX113" s="895"/>
      <c r="BY113" s="895"/>
      <c r="BZ113" s="895"/>
      <c r="CA113" s="895">
        <v>1086913</v>
      </c>
      <c r="CB113" s="895"/>
      <c r="CC113" s="895"/>
      <c r="CD113" s="895"/>
      <c r="CE113" s="895"/>
      <c r="CF113" s="956">
        <v>17.899999999999999</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180</v>
      </c>
      <c r="DH113" s="858"/>
      <c r="DI113" s="858"/>
      <c r="DJ113" s="858"/>
      <c r="DK113" s="859"/>
      <c r="DL113" s="860" t="s">
        <v>180</v>
      </c>
      <c r="DM113" s="858"/>
      <c r="DN113" s="858"/>
      <c r="DO113" s="858"/>
      <c r="DP113" s="859"/>
      <c r="DQ113" s="860" t="s">
        <v>180</v>
      </c>
      <c r="DR113" s="858"/>
      <c r="DS113" s="858"/>
      <c r="DT113" s="858"/>
      <c r="DU113" s="859"/>
      <c r="DV113" s="905" t="s">
        <v>180</v>
      </c>
      <c r="DW113" s="906"/>
      <c r="DX113" s="906"/>
      <c r="DY113" s="906"/>
      <c r="DZ113" s="907"/>
    </row>
    <row r="114" spans="1:130" s="240"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123101</v>
      </c>
      <c r="AB114" s="858"/>
      <c r="AC114" s="858"/>
      <c r="AD114" s="858"/>
      <c r="AE114" s="859"/>
      <c r="AF114" s="860">
        <v>171601</v>
      </c>
      <c r="AG114" s="858"/>
      <c r="AH114" s="858"/>
      <c r="AI114" s="858"/>
      <c r="AJ114" s="859"/>
      <c r="AK114" s="860">
        <v>116587</v>
      </c>
      <c r="AL114" s="858"/>
      <c r="AM114" s="858"/>
      <c r="AN114" s="858"/>
      <c r="AO114" s="859"/>
      <c r="AP114" s="905">
        <v>1.9</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1274671</v>
      </c>
      <c r="BR114" s="895"/>
      <c r="BS114" s="895"/>
      <c r="BT114" s="895"/>
      <c r="BU114" s="895"/>
      <c r="BV114" s="895">
        <v>1233988</v>
      </c>
      <c r="BW114" s="895"/>
      <c r="BX114" s="895"/>
      <c r="BY114" s="895"/>
      <c r="BZ114" s="895"/>
      <c r="CA114" s="895">
        <v>1133982</v>
      </c>
      <c r="CB114" s="895"/>
      <c r="CC114" s="895"/>
      <c r="CD114" s="895"/>
      <c r="CE114" s="895"/>
      <c r="CF114" s="956">
        <v>18.7</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388</v>
      </c>
      <c r="DH114" s="858"/>
      <c r="DI114" s="858"/>
      <c r="DJ114" s="858"/>
      <c r="DK114" s="859"/>
      <c r="DL114" s="860" t="s">
        <v>180</v>
      </c>
      <c r="DM114" s="858"/>
      <c r="DN114" s="858"/>
      <c r="DO114" s="858"/>
      <c r="DP114" s="859"/>
      <c r="DQ114" s="860" t="s">
        <v>180</v>
      </c>
      <c r="DR114" s="858"/>
      <c r="DS114" s="858"/>
      <c r="DT114" s="858"/>
      <c r="DU114" s="859"/>
      <c r="DV114" s="905" t="s">
        <v>180</v>
      </c>
      <c r="DW114" s="906"/>
      <c r="DX114" s="906"/>
      <c r="DY114" s="906"/>
      <c r="DZ114" s="907"/>
    </row>
    <row r="115" spans="1:130" s="240"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12511</v>
      </c>
      <c r="AB115" s="1004"/>
      <c r="AC115" s="1004"/>
      <c r="AD115" s="1004"/>
      <c r="AE115" s="1005"/>
      <c r="AF115" s="1006">
        <v>10467</v>
      </c>
      <c r="AG115" s="1004"/>
      <c r="AH115" s="1004"/>
      <c r="AI115" s="1004"/>
      <c r="AJ115" s="1005"/>
      <c r="AK115" s="1006">
        <v>7329</v>
      </c>
      <c r="AL115" s="1004"/>
      <c r="AM115" s="1004"/>
      <c r="AN115" s="1004"/>
      <c r="AO115" s="1005"/>
      <c r="AP115" s="1007">
        <v>0.1</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180</v>
      </c>
      <c r="BR115" s="895"/>
      <c r="BS115" s="895"/>
      <c r="BT115" s="895"/>
      <c r="BU115" s="895"/>
      <c r="BV115" s="895" t="s">
        <v>180</v>
      </c>
      <c r="BW115" s="895"/>
      <c r="BX115" s="895"/>
      <c r="BY115" s="895"/>
      <c r="BZ115" s="895"/>
      <c r="CA115" s="895" t="s">
        <v>388</v>
      </c>
      <c r="CB115" s="895"/>
      <c r="CC115" s="895"/>
      <c r="CD115" s="895"/>
      <c r="CE115" s="895"/>
      <c r="CF115" s="956" t="s">
        <v>437</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180</v>
      </c>
      <c r="DH115" s="858"/>
      <c r="DI115" s="858"/>
      <c r="DJ115" s="858"/>
      <c r="DK115" s="859"/>
      <c r="DL115" s="860" t="s">
        <v>434</v>
      </c>
      <c r="DM115" s="858"/>
      <c r="DN115" s="858"/>
      <c r="DO115" s="858"/>
      <c r="DP115" s="859"/>
      <c r="DQ115" s="860" t="s">
        <v>180</v>
      </c>
      <c r="DR115" s="858"/>
      <c r="DS115" s="858"/>
      <c r="DT115" s="858"/>
      <c r="DU115" s="859"/>
      <c r="DV115" s="905" t="s">
        <v>434</v>
      </c>
      <c r="DW115" s="906"/>
      <c r="DX115" s="906"/>
      <c r="DY115" s="906"/>
      <c r="DZ115" s="907"/>
    </row>
    <row r="116" spans="1:130" s="240"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180</v>
      </c>
      <c r="AG116" s="858"/>
      <c r="AH116" s="858"/>
      <c r="AI116" s="858"/>
      <c r="AJ116" s="859"/>
      <c r="AK116" s="860" t="s">
        <v>180</v>
      </c>
      <c r="AL116" s="858"/>
      <c r="AM116" s="858"/>
      <c r="AN116" s="858"/>
      <c r="AO116" s="859"/>
      <c r="AP116" s="905" t="s">
        <v>434</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180</v>
      </c>
      <c r="BR116" s="895"/>
      <c r="BS116" s="895"/>
      <c r="BT116" s="895"/>
      <c r="BU116" s="895"/>
      <c r="BV116" s="895" t="s">
        <v>180</v>
      </c>
      <c r="BW116" s="895"/>
      <c r="BX116" s="895"/>
      <c r="BY116" s="895"/>
      <c r="BZ116" s="895"/>
      <c r="CA116" s="895" t="s">
        <v>434</v>
      </c>
      <c r="CB116" s="895"/>
      <c r="CC116" s="895"/>
      <c r="CD116" s="895"/>
      <c r="CE116" s="895"/>
      <c r="CF116" s="956" t="s">
        <v>435</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180</v>
      </c>
      <c r="DM116" s="858"/>
      <c r="DN116" s="858"/>
      <c r="DO116" s="858"/>
      <c r="DP116" s="859"/>
      <c r="DQ116" s="860" t="s">
        <v>180</v>
      </c>
      <c r="DR116" s="858"/>
      <c r="DS116" s="858"/>
      <c r="DT116" s="858"/>
      <c r="DU116" s="859"/>
      <c r="DV116" s="905" t="s">
        <v>434</v>
      </c>
      <c r="DW116" s="906"/>
      <c r="DX116" s="906"/>
      <c r="DY116" s="906"/>
      <c r="DZ116" s="907"/>
    </row>
    <row r="117" spans="1:130" s="240"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1630081</v>
      </c>
      <c r="AB117" s="990"/>
      <c r="AC117" s="990"/>
      <c r="AD117" s="990"/>
      <c r="AE117" s="991"/>
      <c r="AF117" s="992">
        <v>1648545</v>
      </c>
      <c r="AG117" s="990"/>
      <c r="AH117" s="990"/>
      <c r="AI117" s="990"/>
      <c r="AJ117" s="991"/>
      <c r="AK117" s="992">
        <v>1698040</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180</v>
      </c>
      <c r="BR117" s="895"/>
      <c r="BS117" s="895"/>
      <c r="BT117" s="895"/>
      <c r="BU117" s="895"/>
      <c r="BV117" s="895" t="s">
        <v>437</v>
      </c>
      <c r="BW117" s="895"/>
      <c r="BX117" s="895"/>
      <c r="BY117" s="895"/>
      <c r="BZ117" s="895"/>
      <c r="CA117" s="895" t="s">
        <v>180</v>
      </c>
      <c r="CB117" s="895"/>
      <c r="CC117" s="895"/>
      <c r="CD117" s="895"/>
      <c r="CE117" s="895"/>
      <c r="CF117" s="956" t="s">
        <v>180</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180</v>
      </c>
      <c r="DH117" s="858"/>
      <c r="DI117" s="858"/>
      <c r="DJ117" s="858"/>
      <c r="DK117" s="859"/>
      <c r="DL117" s="860" t="s">
        <v>180</v>
      </c>
      <c r="DM117" s="858"/>
      <c r="DN117" s="858"/>
      <c r="DO117" s="858"/>
      <c r="DP117" s="859"/>
      <c r="DQ117" s="860" t="s">
        <v>180</v>
      </c>
      <c r="DR117" s="858"/>
      <c r="DS117" s="858"/>
      <c r="DT117" s="858"/>
      <c r="DU117" s="859"/>
      <c r="DV117" s="905" t="s">
        <v>434</v>
      </c>
      <c r="DW117" s="906"/>
      <c r="DX117" s="906"/>
      <c r="DY117" s="906"/>
      <c r="DZ117" s="907"/>
    </row>
    <row r="118" spans="1:130" s="240"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306</v>
      </c>
      <c r="AG118" s="983"/>
      <c r="AH118" s="983"/>
      <c r="AI118" s="983"/>
      <c r="AJ118" s="984"/>
      <c r="AK118" s="985" t="s">
        <v>305</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437</v>
      </c>
      <c r="BW118" s="926"/>
      <c r="BX118" s="926"/>
      <c r="BY118" s="926"/>
      <c r="BZ118" s="926"/>
      <c r="CA118" s="926" t="s">
        <v>437</v>
      </c>
      <c r="CB118" s="926"/>
      <c r="CC118" s="926"/>
      <c r="CD118" s="926"/>
      <c r="CE118" s="926"/>
      <c r="CF118" s="956" t="s">
        <v>180</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180</v>
      </c>
      <c r="DH118" s="858"/>
      <c r="DI118" s="858"/>
      <c r="DJ118" s="858"/>
      <c r="DK118" s="859"/>
      <c r="DL118" s="860" t="s">
        <v>434</v>
      </c>
      <c r="DM118" s="858"/>
      <c r="DN118" s="858"/>
      <c r="DO118" s="858"/>
      <c r="DP118" s="859"/>
      <c r="DQ118" s="860" t="s">
        <v>437</v>
      </c>
      <c r="DR118" s="858"/>
      <c r="DS118" s="858"/>
      <c r="DT118" s="858"/>
      <c r="DU118" s="859"/>
      <c r="DV118" s="905" t="s">
        <v>437</v>
      </c>
      <c r="DW118" s="906"/>
      <c r="DX118" s="906"/>
      <c r="DY118" s="906"/>
      <c r="DZ118" s="907"/>
    </row>
    <row r="119" spans="1:130" s="240"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180</v>
      </c>
      <c r="AB119" s="976"/>
      <c r="AC119" s="976"/>
      <c r="AD119" s="976"/>
      <c r="AE119" s="977"/>
      <c r="AF119" s="978" t="s">
        <v>180</v>
      </c>
      <c r="AG119" s="976"/>
      <c r="AH119" s="976"/>
      <c r="AI119" s="976"/>
      <c r="AJ119" s="977"/>
      <c r="AK119" s="978" t="s">
        <v>180</v>
      </c>
      <c r="AL119" s="976"/>
      <c r="AM119" s="976"/>
      <c r="AN119" s="976"/>
      <c r="AO119" s="977"/>
      <c r="AP119" s="979" t="s">
        <v>180</v>
      </c>
      <c r="AQ119" s="980"/>
      <c r="AR119" s="980"/>
      <c r="AS119" s="980"/>
      <c r="AT119" s="981"/>
      <c r="AU119" s="1019"/>
      <c r="AV119" s="1020"/>
      <c r="AW119" s="1020"/>
      <c r="AX119" s="1020"/>
      <c r="AY119" s="1020"/>
      <c r="AZ119" s="271" t="s">
        <v>188</v>
      </c>
      <c r="BA119" s="271"/>
      <c r="BB119" s="271"/>
      <c r="BC119" s="271"/>
      <c r="BD119" s="271"/>
      <c r="BE119" s="271"/>
      <c r="BF119" s="271"/>
      <c r="BG119" s="271"/>
      <c r="BH119" s="271"/>
      <c r="BI119" s="271"/>
      <c r="BJ119" s="271"/>
      <c r="BK119" s="271"/>
      <c r="BL119" s="271"/>
      <c r="BM119" s="271"/>
      <c r="BN119" s="271"/>
      <c r="BO119" s="958" t="s">
        <v>461</v>
      </c>
      <c r="BP119" s="959"/>
      <c r="BQ119" s="963">
        <v>17264796</v>
      </c>
      <c r="BR119" s="926"/>
      <c r="BS119" s="926"/>
      <c r="BT119" s="926"/>
      <c r="BU119" s="926"/>
      <c r="BV119" s="926">
        <v>17717006</v>
      </c>
      <c r="BW119" s="926"/>
      <c r="BX119" s="926"/>
      <c r="BY119" s="926"/>
      <c r="BZ119" s="926"/>
      <c r="CA119" s="926">
        <v>18713933</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55646</v>
      </c>
      <c r="DH119" s="841"/>
      <c r="DI119" s="841"/>
      <c r="DJ119" s="841"/>
      <c r="DK119" s="842"/>
      <c r="DL119" s="843">
        <v>42891</v>
      </c>
      <c r="DM119" s="841"/>
      <c r="DN119" s="841"/>
      <c r="DO119" s="841"/>
      <c r="DP119" s="842"/>
      <c r="DQ119" s="843">
        <v>44955</v>
      </c>
      <c r="DR119" s="841"/>
      <c r="DS119" s="841"/>
      <c r="DT119" s="841"/>
      <c r="DU119" s="842"/>
      <c r="DV119" s="929">
        <v>0.7</v>
      </c>
      <c r="DW119" s="930"/>
      <c r="DX119" s="930"/>
      <c r="DY119" s="930"/>
      <c r="DZ119" s="931"/>
    </row>
    <row r="120" spans="1:130" s="240"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180</v>
      </c>
      <c r="AB120" s="858"/>
      <c r="AC120" s="858"/>
      <c r="AD120" s="858"/>
      <c r="AE120" s="859"/>
      <c r="AF120" s="860" t="s">
        <v>180</v>
      </c>
      <c r="AG120" s="858"/>
      <c r="AH120" s="858"/>
      <c r="AI120" s="858"/>
      <c r="AJ120" s="859"/>
      <c r="AK120" s="860" t="s">
        <v>180</v>
      </c>
      <c r="AL120" s="858"/>
      <c r="AM120" s="858"/>
      <c r="AN120" s="858"/>
      <c r="AO120" s="859"/>
      <c r="AP120" s="905" t="s">
        <v>435</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2298055</v>
      </c>
      <c r="BR120" s="923"/>
      <c r="BS120" s="923"/>
      <c r="BT120" s="923"/>
      <c r="BU120" s="923"/>
      <c r="BV120" s="923">
        <v>1733931</v>
      </c>
      <c r="BW120" s="923"/>
      <c r="BX120" s="923"/>
      <c r="BY120" s="923"/>
      <c r="BZ120" s="923"/>
      <c r="CA120" s="923">
        <v>1406350</v>
      </c>
      <c r="CB120" s="923"/>
      <c r="CC120" s="923"/>
      <c r="CD120" s="923"/>
      <c r="CE120" s="923"/>
      <c r="CF120" s="947">
        <v>23.2</v>
      </c>
      <c r="CG120" s="948"/>
      <c r="CH120" s="948"/>
      <c r="CI120" s="948"/>
      <c r="CJ120" s="948"/>
      <c r="CK120" s="949" t="s">
        <v>465</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2890065</v>
      </c>
      <c r="DH120" s="923"/>
      <c r="DI120" s="923"/>
      <c r="DJ120" s="923"/>
      <c r="DK120" s="923"/>
      <c r="DL120" s="923">
        <v>2642642</v>
      </c>
      <c r="DM120" s="923"/>
      <c r="DN120" s="923"/>
      <c r="DO120" s="923"/>
      <c r="DP120" s="923"/>
      <c r="DQ120" s="923">
        <v>2316617</v>
      </c>
      <c r="DR120" s="923"/>
      <c r="DS120" s="923"/>
      <c r="DT120" s="923"/>
      <c r="DU120" s="923"/>
      <c r="DV120" s="924">
        <v>38.200000000000003</v>
      </c>
      <c r="DW120" s="924"/>
      <c r="DX120" s="924"/>
      <c r="DY120" s="924"/>
      <c r="DZ120" s="925"/>
    </row>
    <row r="121" spans="1:130" s="240"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11461</v>
      </c>
      <c r="AB121" s="858"/>
      <c r="AC121" s="858"/>
      <c r="AD121" s="858"/>
      <c r="AE121" s="859"/>
      <c r="AF121" s="860">
        <v>9654</v>
      </c>
      <c r="AG121" s="858"/>
      <c r="AH121" s="858"/>
      <c r="AI121" s="858"/>
      <c r="AJ121" s="859"/>
      <c r="AK121" s="860">
        <v>6704</v>
      </c>
      <c r="AL121" s="858"/>
      <c r="AM121" s="858"/>
      <c r="AN121" s="858"/>
      <c r="AO121" s="859"/>
      <c r="AP121" s="905">
        <v>0.1</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1105011</v>
      </c>
      <c r="BR121" s="895"/>
      <c r="BS121" s="895"/>
      <c r="BT121" s="895"/>
      <c r="BU121" s="895"/>
      <c r="BV121" s="895">
        <v>1169166</v>
      </c>
      <c r="BW121" s="895"/>
      <c r="BX121" s="895"/>
      <c r="BY121" s="895"/>
      <c r="BZ121" s="895"/>
      <c r="CA121" s="895">
        <v>1188192</v>
      </c>
      <c r="CB121" s="895"/>
      <c r="CC121" s="895"/>
      <c r="CD121" s="895"/>
      <c r="CE121" s="895"/>
      <c r="CF121" s="956">
        <v>19.600000000000001</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v>325255</v>
      </c>
      <c r="DH121" s="895"/>
      <c r="DI121" s="895"/>
      <c r="DJ121" s="895"/>
      <c r="DK121" s="895"/>
      <c r="DL121" s="895">
        <v>300902</v>
      </c>
      <c r="DM121" s="895"/>
      <c r="DN121" s="895"/>
      <c r="DO121" s="895"/>
      <c r="DP121" s="895"/>
      <c r="DQ121" s="895">
        <v>271941</v>
      </c>
      <c r="DR121" s="895"/>
      <c r="DS121" s="895"/>
      <c r="DT121" s="895"/>
      <c r="DU121" s="895"/>
      <c r="DV121" s="872">
        <v>4.5</v>
      </c>
      <c r="DW121" s="872"/>
      <c r="DX121" s="872"/>
      <c r="DY121" s="872"/>
      <c r="DZ121" s="873"/>
    </row>
    <row r="122" spans="1:130" s="240"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180</v>
      </c>
      <c r="AB122" s="858"/>
      <c r="AC122" s="858"/>
      <c r="AD122" s="858"/>
      <c r="AE122" s="859"/>
      <c r="AF122" s="860" t="s">
        <v>434</v>
      </c>
      <c r="AG122" s="858"/>
      <c r="AH122" s="858"/>
      <c r="AI122" s="858"/>
      <c r="AJ122" s="859"/>
      <c r="AK122" s="860" t="s">
        <v>180</v>
      </c>
      <c r="AL122" s="858"/>
      <c r="AM122" s="858"/>
      <c r="AN122" s="858"/>
      <c r="AO122" s="859"/>
      <c r="AP122" s="905" t="s">
        <v>434</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10585747</v>
      </c>
      <c r="BR122" s="926"/>
      <c r="BS122" s="926"/>
      <c r="BT122" s="926"/>
      <c r="BU122" s="926"/>
      <c r="BV122" s="926">
        <v>11163883</v>
      </c>
      <c r="BW122" s="926"/>
      <c r="BX122" s="926"/>
      <c r="BY122" s="926"/>
      <c r="BZ122" s="926"/>
      <c r="CA122" s="926">
        <v>10799840</v>
      </c>
      <c r="CB122" s="926"/>
      <c r="CC122" s="926"/>
      <c r="CD122" s="926"/>
      <c r="CE122" s="926"/>
      <c r="CF122" s="927">
        <v>178</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t="s">
        <v>180</v>
      </c>
      <c r="DH122" s="895"/>
      <c r="DI122" s="895"/>
      <c r="DJ122" s="895"/>
      <c r="DK122" s="895"/>
      <c r="DL122" s="895" t="s">
        <v>180</v>
      </c>
      <c r="DM122" s="895"/>
      <c r="DN122" s="895"/>
      <c r="DO122" s="895"/>
      <c r="DP122" s="895"/>
      <c r="DQ122" s="895" t="s">
        <v>180</v>
      </c>
      <c r="DR122" s="895"/>
      <c r="DS122" s="895"/>
      <c r="DT122" s="895"/>
      <c r="DU122" s="895"/>
      <c r="DV122" s="872" t="s">
        <v>180</v>
      </c>
      <c r="DW122" s="872"/>
      <c r="DX122" s="872"/>
      <c r="DY122" s="872"/>
      <c r="DZ122" s="873"/>
    </row>
    <row r="123" spans="1:130" s="240"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180</v>
      </c>
      <c r="AB123" s="858"/>
      <c r="AC123" s="858"/>
      <c r="AD123" s="858"/>
      <c r="AE123" s="859"/>
      <c r="AF123" s="860" t="s">
        <v>180</v>
      </c>
      <c r="AG123" s="858"/>
      <c r="AH123" s="858"/>
      <c r="AI123" s="858"/>
      <c r="AJ123" s="859"/>
      <c r="AK123" s="860" t="s">
        <v>180</v>
      </c>
      <c r="AL123" s="858"/>
      <c r="AM123" s="858"/>
      <c r="AN123" s="858"/>
      <c r="AO123" s="859"/>
      <c r="AP123" s="905" t="s">
        <v>180</v>
      </c>
      <c r="AQ123" s="906"/>
      <c r="AR123" s="906"/>
      <c r="AS123" s="906"/>
      <c r="AT123" s="907"/>
      <c r="AU123" s="970"/>
      <c r="AV123" s="971"/>
      <c r="AW123" s="971"/>
      <c r="AX123" s="971"/>
      <c r="AY123" s="971"/>
      <c r="AZ123" s="271" t="s">
        <v>188</v>
      </c>
      <c r="BA123" s="271"/>
      <c r="BB123" s="271"/>
      <c r="BC123" s="271"/>
      <c r="BD123" s="271"/>
      <c r="BE123" s="271"/>
      <c r="BF123" s="271"/>
      <c r="BG123" s="271"/>
      <c r="BH123" s="271"/>
      <c r="BI123" s="271"/>
      <c r="BJ123" s="271"/>
      <c r="BK123" s="271"/>
      <c r="BL123" s="271"/>
      <c r="BM123" s="271"/>
      <c r="BN123" s="271"/>
      <c r="BO123" s="958" t="s">
        <v>470</v>
      </c>
      <c r="BP123" s="959"/>
      <c r="BQ123" s="913">
        <v>13988813</v>
      </c>
      <c r="BR123" s="914"/>
      <c r="BS123" s="914"/>
      <c r="BT123" s="914"/>
      <c r="BU123" s="914"/>
      <c r="BV123" s="914">
        <v>14066980</v>
      </c>
      <c r="BW123" s="914"/>
      <c r="BX123" s="914"/>
      <c r="BY123" s="914"/>
      <c r="BZ123" s="914"/>
      <c r="CA123" s="914">
        <v>13394382</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t="s">
        <v>435</v>
      </c>
      <c r="DH123" s="858"/>
      <c r="DI123" s="858"/>
      <c r="DJ123" s="858"/>
      <c r="DK123" s="859"/>
      <c r="DL123" s="860" t="s">
        <v>180</v>
      </c>
      <c r="DM123" s="858"/>
      <c r="DN123" s="858"/>
      <c r="DO123" s="858"/>
      <c r="DP123" s="859"/>
      <c r="DQ123" s="860" t="s">
        <v>180</v>
      </c>
      <c r="DR123" s="858"/>
      <c r="DS123" s="858"/>
      <c r="DT123" s="858"/>
      <c r="DU123" s="859"/>
      <c r="DV123" s="905" t="s">
        <v>180</v>
      </c>
      <c r="DW123" s="906"/>
      <c r="DX123" s="906"/>
      <c r="DY123" s="906"/>
      <c r="DZ123" s="907"/>
    </row>
    <row r="124" spans="1:130" s="240"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180</v>
      </c>
      <c r="AB124" s="858"/>
      <c r="AC124" s="858"/>
      <c r="AD124" s="858"/>
      <c r="AE124" s="859"/>
      <c r="AF124" s="860" t="s">
        <v>180</v>
      </c>
      <c r="AG124" s="858"/>
      <c r="AH124" s="858"/>
      <c r="AI124" s="858"/>
      <c r="AJ124" s="859"/>
      <c r="AK124" s="860" t="s">
        <v>180</v>
      </c>
      <c r="AL124" s="858"/>
      <c r="AM124" s="858"/>
      <c r="AN124" s="858"/>
      <c r="AO124" s="859"/>
      <c r="AP124" s="905" t="s">
        <v>180</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55.4</v>
      </c>
      <c r="BR124" s="912"/>
      <c r="BS124" s="912"/>
      <c r="BT124" s="912"/>
      <c r="BU124" s="912"/>
      <c r="BV124" s="912">
        <v>60.7</v>
      </c>
      <c r="BW124" s="912"/>
      <c r="BX124" s="912"/>
      <c r="BY124" s="912"/>
      <c r="BZ124" s="912"/>
      <c r="CA124" s="912">
        <v>87.6</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180</v>
      </c>
      <c r="DH124" s="841"/>
      <c r="DI124" s="841"/>
      <c r="DJ124" s="841"/>
      <c r="DK124" s="842"/>
      <c r="DL124" s="843" t="s">
        <v>435</v>
      </c>
      <c r="DM124" s="841"/>
      <c r="DN124" s="841"/>
      <c r="DO124" s="841"/>
      <c r="DP124" s="842"/>
      <c r="DQ124" s="843" t="s">
        <v>180</v>
      </c>
      <c r="DR124" s="841"/>
      <c r="DS124" s="841"/>
      <c r="DT124" s="841"/>
      <c r="DU124" s="842"/>
      <c r="DV124" s="929" t="s">
        <v>180</v>
      </c>
      <c r="DW124" s="930"/>
      <c r="DX124" s="930"/>
      <c r="DY124" s="930"/>
      <c r="DZ124" s="931"/>
    </row>
    <row r="125" spans="1:130" s="240"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180</v>
      </c>
      <c r="AB125" s="858"/>
      <c r="AC125" s="858"/>
      <c r="AD125" s="858"/>
      <c r="AE125" s="859"/>
      <c r="AF125" s="860" t="s">
        <v>180</v>
      </c>
      <c r="AG125" s="858"/>
      <c r="AH125" s="858"/>
      <c r="AI125" s="858"/>
      <c r="AJ125" s="859"/>
      <c r="AK125" s="860" t="s">
        <v>180</v>
      </c>
      <c r="AL125" s="858"/>
      <c r="AM125" s="858"/>
      <c r="AN125" s="858"/>
      <c r="AO125" s="859"/>
      <c r="AP125" s="905" t="s">
        <v>180</v>
      </c>
      <c r="AQ125" s="906"/>
      <c r="AR125" s="906"/>
      <c r="AS125" s="906"/>
      <c r="AT125" s="907"/>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435</v>
      </c>
      <c r="DH125" s="923"/>
      <c r="DI125" s="923"/>
      <c r="DJ125" s="923"/>
      <c r="DK125" s="923"/>
      <c r="DL125" s="923" t="s">
        <v>180</v>
      </c>
      <c r="DM125" s="923"/>
      <c r="DN125" s="923"/>
      <c r="DO125" s="923"/>
      <c r="DP125" s="923"/>
      <c r="DQ125" s="923" t="s">
        <v>180</v>
      </c>
      <c r="DR125" s="923"/>
      <c r="DS125" s="923"/>
      <c r="DT125" s="923"/>
      <c r="DU125" s="923"/>
      <c r="DV125" s="924" t="s">
        <v>435</v>
      </c>
      <c r="DW125" s="924"/>
      <c r="DX125" s="924"/>
      <c r="DY125" s="924"/>
      <c r="DZ125" s="925"/>
    </row>
    <row r="126" spans="1:130" s="240"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435</v>
      </c>
      <c r="AB126" s="858"/>
      <c r="AC126" s="858"/>
      <c r="AD126" s="858"/>
      <c r="AE126" s="859"/>
      <c r="AF126" s="860" t="s">
        <v>180</v>
      </c>
      <c r="AG126" s="858"/>
      <c r="AH126" s="858"/>
      <c r="AI126" s="858"/>
      <c r="AJ126" s="859"/>
      <c r="AK126" s="860" t="s">
        <v>180</v>
      </c>
      <c r="AL126" s="858"/>
      <c r="AM126" s="858"/>
      <c r="AN126" s="858"/>
      <c r="AO126" s="859"/>
      <c r="AP126" s="905" t="s">
        <v>435</v>
      </c>
      <c r="AQ126" s="906"/>
      <c r="AR126" s="906"/>
      <c r="AS126" s="906"/>
      <c r="AT126" s="907"/>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180</v>
      </c>
      <c r="DH126" s="895"/>
      <c r="DI126" s="895"/>
      <c r="DJ126" s="895"/>
      <c r="DK126" s="895"/>
      <c r="DL126" s="895" t="s">
        <v>180</v>
      </c>
      <c r="DM126" s="895"/>
      <c r="DN126" s="895"/>
      <c r="DO126" s="895"/>
      <c r="DP126" s="895"/>
      <c r="DQ126" s="895" t="s">
        <v>180</v>
      </c>
      <c r="DR126" s="895"/>
      <c r="DS126" s="895"/>
      <c r="DT126" s="895"/>
      <c r="DU126" s="895"/>
      <c r="DV126" s="872" t="s">
        <v>435</v>
      </c>
      <c r="DW126" s="872"/>
      <c r="DX126" s="872"/>
      <c r="DY126" s="872"/>
      <c r="DZ126" s="873"/>
    </row>
    <row r="127" spans="1:130" s="240"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1050</v>
      </c>
      <c r="AB127" s="858"/>
      <c r="AC127" s="858"/>
      <c r="AD127" s="858"/>
      <c r="AE127" s="859"/>
      <c r="AF127" s="860">
        <v>813</v>
      </c>
      <c r="AG127" s="858"/>
      <c r="AH127" s="858"/>
      <c r="AI127" s="858"/>
      <c r="AJ127" s="859"/>
      <c r="AK127" s="860">
        <v>625</v>
      </c>
      <c r="AL127" s="858"/>
      <c r="AM127" s="858"/>
      <c r="AN127" s="858"/>
      <c r="AO127" s="859"/>
      <c r="AP127" s="905">
        <v>0</v>
      </c>
      <c r="AQ127" s="906"/>
      <c r="AR127" s="906"/>
      <c r="AS127" s="906"/>
      <c r="AT127" s="907"/>
      <c r="AU127" s="276"/>
      <c r="AV127" s="276"/>
      <c r="AW127" s="276"/>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76"/>
      <c r="CB127" s="276"/>
      <c r="CC127" s="276"/>
      <c r="CD127" s="277"/>
      <c r="CE127" s="277"/>
      <c r="CF127" s="277"/>
      <c r="CG127" s="274"/>
      <c r="CH127" s="274"/>
      <c r="CI127" s="274"/>
      <c r="CJ127" s="275"/>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435</v>
      </c>
      <c r="DH127" s="895"/>
      <c r="DI127" s="895"/>
      <c r="DJ127" s="895"/>
      <c r="DK127" s="895"/>
      <c r="DL127" s="895" t="s">
        <v>180</v>
      </c>
      <c r="DM127" s="895"/>
      <c r="DN127" s="895"/>
      <c r="DO127" s="895"/>
      <c r="DP127" s="895"/>
      <c r="DQ127" s="895" t="s">
        <v>180</v>
      </c>
      <c r="DR127" s="895"/>
      <c r="DS127" s="895"/>
      <c r="DT127" s="895"/>
      <c r="DU127" s="895"/>
      <c r="DV127" s="872" t="s">
        <v>435</v>
      </c>
      <c r="DW127" s="872"/>
      <c r="DX127" s="872"/>
      <c r="DY127" s="872"/>
      <c r="DZ127" s="873"/>
    </row>
    <row r="128" spans="1:130" s="240"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97782</v>
      </c>
      <c r="AB128" s="879"/>
      <c r="AC128" s="879"/>
      <c r="AD128" s="879"/>
      <c r="AE128" s="880"/>
      <c r="AF128" s="881">
        <v>88788</v>
      </c>
      <c r="AG128" s="879"/>
      <c r="AH128" s="879"/>
      <c r="AI128" s="879"/>
      <c r="AJ128" s="880"/>
      <c r="AK128" s="881">
        <v>75909</v>
      </c>
      <c r="AL128" s="879"/>
      <c r="AM128" s="879"/>
      <c r="AN128" s="879"/>
      <c r="AO128" s="880"/>
      <c r="AP128" s="882"/>
      <c r="AQ128" s="883"/>
      <c r="AR128" s="883"/>
      <c r="AS128" s="883"/>
      <c r="AT128" s="884"/>
      <c r="AU128" s="276"/>
      <c r="AV128" s="276"/>
      <c r="AW128" s="276"/>
      <c r="AX128" s="885" t="s">
        <v>485</v>
      </c>
      <c r="AY128" s="886"/>
      <c r="AZ128" s="886"/>
      <c r="BA128" s="886"/>
      <c r="BB128" s="886"/>
      <c r="BC128" s="886"/>
      <c r="BD128" s="886"/>
      <c r="BE128" s="887"/>
      <c r="BF128" s="864" t="s">
        <v>180</v>
      </c>
      <c r="BG128" s="865"/>
      <c r="BH128" s="865"/>
      <c r="BI128" s="865"/>
      <c r="BJ128" s="865"/>
      <c r="BK128" s="865"/>
      <c r="BL128" s="888"/>
      <c r="BM128" s="864">
        <v>14.06</v>
      </c>
      <c r="BN128" s="865"/>
      <c r="BO128" s="865"/>
      <c r="BP128" s="865"/>
      <c r="BQ128" s="865"/>
      <c r="BR128" s="865"/>
      <c r="BS128" s="888"/>
      <c r="BT128" s="864">
        <v>20</v>
      </c>
      <c r="BU128" s="865"/>
      <c r="BV128" s="865"/>
      <c r="BW128" s="865"/>
      <c r="BX128" s="865"/>
      <c r="BY128" s="865"/>
      <c r="BZ128" s="866"/>
      <c r="CA128" s="277"/>
      <c r="CB128" s="277"/>
      <c r="CC128" s="277"/>
      <c r="CD128" s="277"/>
      <c r="CE128" s="277"/>
      <c r="CF128" s="277"/>
      <c r="CG128" s="274"/>
      <c r="CH128" s="274"/>
      <c r="CI128" s="274"/>
      <c r="CJ128" s="275"/>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180</v>
      </c>
      <c r="DH128" s="869"/>
      <c r="DI128" s="869"/>
      <c r="DJ128" s="869"/>
      <c r="DK128" s="869"/>
      <c r="DL128" s="869" t="s">
        <v>180</v>
      </c>
      <c r="DM128" s="869"/>
      <c r="DN128" s="869"/>
      <c r="DO128" s="869"/>
      <c r="DP128" s="869"/>
      <c r="DQ128" s="869" t="s">
        <v>180</v>
      </c>
      <c r="DR128" s="869"/>
      <c r="DS128" s="869"/>
      <c r="DT128" s="869"/>
      <c r="DU128" s="869"/>
      <c r="DV128" s="870" t="s">
        <v>487</v>
      </c>
      <c r="DW128" s="870"/>
      <c r="DX128" s="870"/>
      <c r="DY128" s="870"/>
      <c r="DZ128" s="871"/>
    </row>
    <row r="129" spans="1:131" s="240"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6853393</v>
      </c>
      <c r="AB129" s="858"/>
      <c r="AC129" s="858"/>
      <c r="AD129" s="858"/>
      <c r="AE129" s="859"/>
      <c r="AF129" s="860">
        <v>6938480</v>
      </c>
      <c r="AG129" s="858"/>
      <c r="AH129" s="858"/>
      <c r="AI129" s="858"/>
      <c r="AJ129" s="859"/>
      <c r="AK129" s="860">
        <v>6951555</v>
      </c>
      <c r="AL129" s="858"/>
      <c r="AM129" s="858"/>
      <c r="AN129" s="858"/>
      <c r="AO129" s="859"/>
      <c r="AP129" s="861"/>
      <c r="AQ129" s="862"/>
      <c r="AR129" s="862"/>
      <c r="AS129" s="862"/>
      <c r="AT129" s="863"/>
      <c r="AU129" s="278"/>
      <c r="AV129" s="278"/>
      <c r="AW129" s="278"/>
      <c r="AX129" s="827" t="s">
        <v>489</v>
      </c>
      <c r="AY129" s="828"/>
      <c r="AZ129" s="828"/>
      <c r="BA129" s="828"/>
      <c r="BB129" s="828"/>
      <c r="BC129" s="828"/>
      <c r="BD129" s="828"/>
      <c r="BE129" s="829"/>
      <c r="BF129" s="847" t="s">
        <v>435</v>
      </c>
      <c r="BG129" s="848"/>
      <c r="BH129" s="848"/>
      <c r="BI129" s="848"/>
      <c r="BJ129" s="848"/>
      <c r="BK129" s="848"/>
      <c r="BL129" s="849"/>
      <c r="BM129" s="847">
        <v>19.059999999999999</v>
      </c>
      <c r="BN129" s="848"/>
      <c r="BO129" s="848"/>
      <c r="BP129" s="848"/>
      <c r="BQ129" s="848"/>
      <c r="BR129" s="848"/>
      <c r="BS129" s="849"/>
      <c r="BT129" s="847">
        <v>30</v>
      </c>
      <c r="BU129" s="850"/>
      <c r="BV129" s="850"/>
      <c r="BW129" s="850"/>
      <c r="BX129" s="850"/>
      <c r="BY129" s="850"/>
      <c r="BZ129" s="851"/>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944736</v>
      </c>
      <c r="AB130" s="858"/>
      <c r="AC130" s="858"/>
      <c r="AD130" s="858"/>
      <c r="AE130" s="859"/>
      <c r="AF130" s="860">
        <v>929014</v>
      </c>
      <c r="AG130" s="858"/>
      <c r="AH130" s="858"/>
      <c r="AI130" s="858"/>
      <c r="AJ130" s="859"/>
      <c r="AK130" s="860">
        <v>884661</v>
      </c>
      <c r="AL130" s="858"/>
      <c r="AM130" s="858"/>
      <c r="AN130" s="858"/>
      <c r="AO130" s="859"/>
      <c r="AP130" s="861"/>
      <c r="AQ130" s="862"/>
      <c r="AR130" s="862"/>
      <c r="AS130" s="862"/>
      <c r="AT130" s="863"/>
      <c r="AU130" s="278"/>
      <c r="AV130" s="278"/>
      <c r="AW130" s="278"/>
      <c r="AX130" s="827" t="s">
        <v>492</v>
      </c>
      <c r="AY130" s="828"/>
      <c r="AZ130" s="828"/>
      <c r="BA130" s="828"/>
      <c r="BB130" s="828"/>
      <c r="BC130" s="828"/>
      <c r="BD130" s="828"/>
      <c r="BE130" s="829"/>
      <c r="BF130" s="830">
        <v>10.8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5908657</v>
      </c>
      <c r="AB131" s="841"/>
      <c r="AC131" s="841"/>
      <c r="AD131" s="841"/>
      <c r="AE131" s="842"/>
      <c r="AF131" s="843">
        <v>6009466</v>
      </c>
      <c r="AG131" s="841"/>
      <c r="AH131" s="841"/>
      <c r="AI131" s="841"/>
      <c r="AJ131" s="842"/>
      <c r="AK131" s="843">
        <v>6066894</v>
      </c>
      <c r="AL131" s="841"/>
      <c r="AM131" s="841"/>
      <c r="AN131" s="841"/>
      <c r="AO131" s="842"/>
      <c r="AP131" s="844"/>
      <c r="AQ131" s="845"/>
      <c r="AR131" s="845"/>
      <c r="AS131" s="845"/>
      <c r="AT131" s="846"/>
      <c r="AU131" s="278"/>
      <c r="AV131" s="278"/>
      <c r="AW131" s="278"/>
      <c r="AX131" s="805" t="s">
        <v>494</v>
      </c>
      <c r="AY131" s="806"/>
      <c r="AZ131" s="806"/>
      <c r="BA131" s="806"/>
      <c r="BB131" s="806"/>
      <c r="BC131" s="806"/>
      <c r="BD131" s="806"/>
      <c r="BE131" s="807"/>
      <c r="BF131" s="808">
        <v>87.6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9.9441040489999999</v>
      </c>
      <c r="AB132" s="821"/>
      <c r="AC132" s="821"/>
      <c r="AD132" s="821"/>
      <c r="AE132" s="822"/>
      <c r="AF132" s="823">
        <v>10.49582442</v>
      </c>
      <c r="AG132" s="821"/>
      <c r="AH132" s="821"/>
      <c r="AI132" s="821"/>
      <c r="AJ132" s="822"/>
      <c r="AK132" s="823">
        <v>12.155643400000001</v>
      </c>
      <c r="AL132" s="821"/>
      <c r="AM132" s="821"/>
      <c r="AN132" s="821"/>
      <c r="AO132" s="822"/>
      <c r="AP132" s="824"/>
      <c r="AQ132" s="825"/>
      <c r="AR132" s="825"/>
      <c r="AS132" s="825"/>
      <c r="AT132" s="826"/>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8.9</v>
      </c>
      <c r="AB133" s="800"/>
      <c r="AC133" s="800"/>
      <c r="AD133" s="800"/>
      <c r="AE133" s="801"/>
      <c r="AF133" s="799">
        <v>9.8000000000000007</v>
      </c>
      <c r="AG133" s="800"/>
      <c r="AH133" s="800"/>
      <c r="AI133" s="800"/>
      <c r="AJ133" s="801"/>
      <c r="AK133" s="799">
        <v>10.8</v>
      </c>
      <c r="AL133" s="800"/>
      <c r="AM133" s="800"/>
      <c r="AN133" s="800"/>
      <c r="AO133" s="801"/>
      <c r="AP133" s="802"/>
      <c r="AQ133" s="803"/>
      <c r="AR133" s="803"/>
      <c r="AS133" s="803"/>
      <c r="AT133" s="804"/>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15">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x14ac:dyDescent="0.15">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15"/>
  </sheetData>
  <sheetProtection algorithmName="SHA-512" hashValue="vG6xFflFGwUd7o22qFgh74fOwbkdHybdMMHHqs5bihwwzJAS8lN50/m/rmfZwXMYbGM2tFrVoYJRASX2CuxMzw==" saltValue="md2xQey0OIlhvDV2gkJF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85" customWidth="1"/>
    <col min="121" max="121" width="0" style="284" hidden="1" customWidth="1"/>
    <col min="122" max="16384" width="9" style="284" hidden="1"/>
  </cols>
  <sheetData>
    <row r="1" spans="1:120"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4"/>
    </row>
    <row r="17" spans="119:120" x14ac:dyDescent="0.15">
      <c r="DP17" s="284"/>
    </row>
    <row r="18" spans="119:120" x14ac:dyDescent="0.15"/>
    <row r="19" spans="119:120" x14ac:dyDescent="0.15"/>
    <row r="20" spans="119:120" x14ac:dyDescent="0.15">
      <c r="DO20" s="284"/>
      <c r="DP20" s="284"/>
    </row>
    <row r="21" spans="119:120" x14ac:dyDescent="0.15">
      <c r="DP21" s="284"/>
    </row>
    <row r="22" spans="119:120" x14ac:dyDescent="0.15"/>
    <row r="23" spans="119:120" x14ac:dyDescent="0.15">
      <c r="DO23" s="284"/>
      <c r="DP23" s="284"/>
    </row>
    <row r="24" spans="119:120" x14ac:dyDescent="0.15">
      <c r="DP24" s="284"/>
    </row>
    <row r="25" spans="119:120" x14ac:dyDescent="0.15">
      <c r="DP25" s="284"/>
    </row>
    <row r="26" spans="119:120" x14ac:dyDescent="0.15">
      <c r="DO26" s="284"/>
      <c r="DP26" s="284"/>
    </row>
    <row r="27" spans="119:120" x14ac:dyDescent="0.15"/>
    <row r="28" spans="119:120" x14ac:dyDescent="0.15">
      <c r="DO28" s="284"/>
      <c r="DP28" s="284"/>
    </row>
    <row r="29" spans="119:120" x14ac:dyDescent="0.15">
      <c r="DP29" s="284"/>
    </row>
    <row r="30" spans="119:120" x14ac:dyDescent="0.15"/>
    <row r="31" spans="119:120" x14ac:dyDescent="0.15">
      <c r="DO31" s="284"/>
      <c r="DP31" s="284"/>
    </row>
    <row r="32" spans="119:120" x14ac:dyDescent="0.15"/>
    <row r="33" spans="98:120" x14ac:dyDescent="0.15">
      <c r="DO33" s="284"/>
      <c r="DP33" s="284"/>
    </row>
    <row r="34" spans="98:120" x14ac:dyDescent="0.15">
      <c r="DM34" s="284"/>
    </row>
    <row r="35" spans="98:120" x14ac:dyDescent="0.15">
      <c r="CT35" s="284"/>
      <c r="CU35" s="284"/>
      <c r="CV35" s="284"/>
      <c r="CY35" s="284"/>
      <c r="CZ35" s="284"/>
      <c r="DA35" s="284"/>
      <c r="DD35" s="284"/>
      <c r="DE35" s="284"/>
      <c r="DF35" s="284"/>
      <c r="DI35" s="284"/>
      <c r="DJ35" s="284"/>
      <c r="DK35" s="284"/>
      <c r="DM35" s="284"/>
      <c r="DN35" s="284"/>
      <c r="DO35" s="284"/>
      <c r="DP35" s="284"/>
    </row>
    <row r="36" spans="98:120" x14ac:dyDescent="0.15"/>
    <row r="37" spans="98:120" x14ac:dyDescent="0.15">
      <c r="CW37" s="284"/>
      <c r="DB37" s="284"/>
      <c r="DG37" s="284"/>
      <c r="DL37" s="284"/>
      <c r="DP37" s="284"/>
    </row>
    <row r="38" spans="98:120" x14ac:dyDescent="0.15">
      <c r="CT38" s="284"/>
      <c r="CU38" s="284"/>
      <c r="CV38" s="284"/>
      <c r="CW38" s="284"/>
      <c r="CY38" s="284"/>
      <c r="CZ38" s="284"/>
      <c r="DA38" s="284"/>
      <c r="DB38" s="284"/>
      <c r="DD38" s="284"/>
      <c r="DE38" s="284"/>
      <c r="DF38" s="284"/>
      <c r="DG38" s="284"/>
      <c r="DI38" s="284"/>
      <c r="DJ38" s="284"/>
      <c r="DK38" s="284"/>
      <c r="DL38" s="284"/>
      <c r="DN38" s="284"/>
      <c r="DO38" s="284"/>
      <c r="DP38" s="28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4"/>
      <c r="DO49" s="284"/>
      <c r="DP49" s="28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4"/>
      <c r="CS63" s="284"/>
      <c r="CX63" s="284"/>
      <c r="DC63" s="284"/>
      <c r="DH63" s="284"/>
    </row>
    <row r="64" spans="22:120" x14ac:dyDescent="0.15">
      <c r="V64" s="284"/>
    </row>
    <row r="65" spans="15:120" x14ac:dyDescent="0.15">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x14ac:dyDescent="0.15">
      <c r="Q66" s="284"/>
      <c r="S66" s="284"/>
      <c r="U66" s="284"/>
      <c r="DM66" s="284"/>
    </row>
    <row r="67" spans="15:120" x14ac:dyDescent="0.15">
      <c r="O67" s="284"/>
      <c r="P67" s="284"/>
      <c r="R67" s="284"/>
      <c r="T67" s="284"/>
      <c r="Y67" s="284"/>
      <c r="CT67" s="284"/>
      <c r="CV67" s="284"/>
      <c r="CW67" s="284"/>
      <c r="CY67" s="284"/>
      <c r="DA67" s="284"/>
      <c r="DB67" s="284"/>
      <c r="DD67" s="284"/>
      <c r="DF67" s="284"/>
      <c r="DG67" s="284"/>
      <c r="DI67" s="284"/>
      <c r="DK67" s="284"/>
      <c r="DL67" s="284"/>
      <c r="DN67" s="284"/>
      <c r="DO67" s="284"/>
      <c r="DP67" s="284"/>
    </row>
    <row r="68" spans="15:120" x14ac:dyDescent="0.15"/>
    <row r="69" spans="15:120" x14ac:dyDescent="0.15"/>
    <row r="70" spans="15:120" x14ac:dyDescent="0.15"/>
    <row r="71" spans="15:120" x14ac:dyDescent="0.15"/>
    <row r="72" spans="15:120" x14ac:dyDescent="0.15">
      <c r="DP72" s="284"/>
    </row>
    <row r="73" spans="15:120" x14ac:dyDescent="0.15">
      <c r="DP73" s="28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4"/>
      <c r="CX96" s="284"/>
      <c r="DC96" s="284"/>
      <c r="DH96" s="284"/>
    </row>
    <row r="97" spans="24:120" x14ac:dyDescent="0.15">
      <c r="CS97" s="284"/>
      <c r="CX97" s="284"/>
      <c r="DC97" s="284"/>
      <c r="DH97" s="284"/>
      <c r="DP97" s="285" t="s">
        <v>498</v>
      </c>
    </row>
    <row r="98" spans="24:120" hidden="1" x14ac:dyDescent="0.15">
      <c r="CS98" s="284"/>
      <c r="CX98" s="284"/>
      <c r="DC98" s="284"/>
      <c r="DH98" s="284"/>
    </row>
    <row r="99" spans="24:120" hidden="1" x14ac:dyDescent="0.15">
      <c r="CS99" s="284"/>
      <c r="CX99" s="284"/>
      <c r="DC99" s="284"/>
      <c r="DH99" s="284"/>
    </row>
    <row r="100" spans="24:120" hidden="1" x14ac:dyDescent="0.15"/>
    <row r="101" spans="24:120" ht="12" hidden="1" customHeight="1" x14ac:dyDescent="0.15">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15">
      <c r="CU102" s="284"/>
      <c r="CZ102" s="284"/>
      <c r="DE102" s="284"/>
      <c r="DJ102" s="284"/>
      <c r="DM102" s="284"/>
    </row>
    <row r="103" spans="24:120" hidden="1" x14ac:dyDescent="0.15">
      <c r="CT103" s="284"/>
      <c r="CV103" s="284"/>
      <c r="CW103" s="284"/>
      <c r="CY103" s="284"/>
      <c r="DA103" s="284"/>
      <c r="DB103" s="284"/>
      <c r="DD103" s="284"/>
      <c r="DF103" s="284"/>
      <c r="DG103" s="284"/>
      <c r="DI103" s="284"/>
      <c r="DK103" s="284"/>
      <c r="DL103" s="284"/>
      <c r="DM103" s="284"/>
      <c r="DN103" s="284"/>
      <c r="DO103" s="284"/>
      <c r="DP103" s="284"/>
    </row>
    <row r="104" spans="24:120" hidden="1" x14ac:dyDescent="0.15">
      <c r="CV104" s="284"/>
      <c r="CW104" s="284"/>
      <c r="DA104" s="284"/>
      <c r="DB104" s="284"/>
      <c r="DF104" s="284"/>
      <c r="DG104" s="284"/>
      <c r="DK104" s="284"/>
      <c r="DL104" s="284"/>
      <c r="DN104" s="284"/>
      <c r="DO104" s="284"/>
      <c r="DP104" s="28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dRMgw6NV6fHfGKGdVCrsOUbL0bjXthWjH1f9q9rn7trPSApLpdkQ60ohUnIFwkqN4BFvCU3ByjOe/AakRfj4A==" saltValue="/5ghp5OaideBJZqhRpsl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85" customWidth="1"/>
    <col min="117" max="16384" width="9" style="284" hidden="1"/>
  </cols>
  <sheetData>
    <row r="1" spans="2:116"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x14ac:dyDescent="0.15"/>
    <row r="3" spans="2:116" x14ac:dyDescent="0.15"/>
    <row r="4" spans="2:116" x14ac:dyDescent="0.15">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x14ac:dyDescent="0.15">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x14ac:dyDescent="0.15"/>
    <row r="20" spans="9:116" x14ac:dyDescent="0.15"/>
    <row r="21" spans="9:116" x14ac:dyDescent="0.15">
      <c r="DL21" s="284"/>
    </row>
    <row r="22" spans="9:116" x14ac:dyDescent="0.15">
      <c r="DI22" s="284"/>
      <c r="DJ22" s="284"/>
      <c r="DK22" s="284"/>
      <c r="DL22" s="284"/>
    </row>
    <row r="23" spans="9:116" x14ac:dyDescent="0.15">
      <c r="CY23" s="284"/>
      <c r="CZ23" s="284"/>
      <c r="DA23" s="284"/>
      <c r="DB23" s="284"/>
      <c r="DC23" s="284"/>
      <c r="DD23" s="284"/>
      <c r="DE23" s="284"/>
      <c r="DF23" s="284"/>
      <c r="DG23" s="284"/>
      <c r="DH23" s="284"/>
      <c r="DI23" s="284"/>
      <c r="DJ23" s="284"/>
      <c r="DK23" s="284"/>
      <c r="DL23" s="28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4"/>
      <c r="DA35" s="284"/>
      <c r="DB35" s="284"/>
      <c r="DC35" s="284"/>
      <c r="DD35" s="284"/>
      <c r="DE35" s="284"/>
      <c r="DF35" s="284"/>
      <c r="DG35" s="284"/>
      <c r="DH35" s="284"/>
      <c r="DI35" s="284"/>
      <c r="DJ35" s="284"/>
      <c r="DK35" s="284"/>
      <c r="DL35" s="284"/>
    </row>
    <row r="36" spans="15:116" x14ac:dyDescent="0.15"/>
    <row r="37" spans="15:116" x14ac:dyDescent="0.15">
      <c r="DL37" s="284"/>
    </row>
    <row r="38" spans="15:116" x14ac:dyDescent="0.15">
      <c r="DI38" s="284"/>
      <c r="DJ38" s="284"/>
      <c r="DK38" s="284"/>
      <c r="DL38" s="284"/>
    </row>
    <row r="39" spans="15:116" x14ac:dyDescent="0.15"/>
    <row r="40" spans="15:116" x14ac:dyDescent="0.15"/>
    <row r="41" spans="15:116" x14ac:dyDescent="0.15"/>
    <row r="42" spans="15:116" x14ac:dyDescent="0.15"/>
    <row r="43" spans="15:116" x14ac:dyDescent="0.15">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x14ac:dyDescent="0.15">
      <c r="DL44" s="284"/>
    </row>
    <row r="45" spans="15:116" x14ac:dyDescent="0.15"/>
    <row r="46" spans="15:116" x14ac:dyDescent="0.15">
      <c r="DA46" s="284"/>
      <c r="DB46" s="284"/>
      <c r="DC46" s="284"/>
      <c r="DD46" s="284"/>
      <c r="DE46" s="284"/>
      <c r="DF46" s="284"/>
      <c r="DG46" s="284"/>
      <c r="DH46" s="284"/>
      <c r="DI46" s="284"/>
      <c r="DJ46" s="284"/>
      <c r="DK46" s="284"/>
      <c r="DL46" s="284"/>
    </row>
    <row r="47" spans="15:116" x14ac:dyDescent="0.15"/>
    <row r="48" spans="15:116" x14ac:dyDescent="0.15"/>
    <row r="49" spans="104:116" x14ac:dyDescent="0.15"/>
    <row r="50" spans="104:116" x14ac:dyDescent="0.15">
      <c r="CZ50" s="284"/>
      <c r="DA50" s="284"/>
      <c r="DB50" s="284"/>
      <c r="DC50" s="284"/>
      <c r="DD50" s="284"/>
      <c r="DE50" s="284"/>
      <c r="DF50" s="284"/>
      <c r="DG50" s="284"/>
      <c r="DH50" s="284"/>
      <c r="DI50" s="284"/>
      <c r="DJ50" s="284"/>
      <c r="DK50" s="284"/>
      <c r="DL50" s="284"/>
    </row>
    <row r="51" spans="104:116" x14ac:dyDescent="0.15"/>
    <row r="52" spans="104:116" x14ac:dyDescent="0.15"/>
    <row r="53" spans="104:116" x14ac:dyDescent="0.15">
      <c r="DL53" s="28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4"/>
      <c r="DD67" s="284"/>
      <c r="DE67" s="284"/>
      <c r="DF67" s="284"/>
      <c r="DG67" s="284"/>
      <c r="DH67" s="284"/>
      <c r="DI67" s="284"/>
      <c r="DJ67" s="284"/>
      <c r="DK67" s="284"/>
      <c r="DL67" s="28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7hUyxwVmokJbgKAKb/+E/WrjTIwB3sX5UnR7B2isMYUMmXd3Uyx/7AcX5kj3otXh8yyfXB/zAef4H/3zdTlPw==" saltValue="Cq8xNHuPRmMxcxUjd87M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86" customWidth="1"/>
    <col min="37" max="44" width="17" style="286" customWidth="1"/>
    <col min="45" max="45" width="6.125" style="293" customWidth="1"/>
    <col min="46" max="46" width="3" style="291" customWidth="1"/>
    <col min="47" max="47" width="19.125" style="286" hidden="1" customWidth="1"/>
    <col min="48" max="52" width="12.625" style="286" hidden="1" customWidth="1"/>
    <col min="53" max="16384" width="8.625" style="286" hidden="1"/>
  </cols>
  <sheetData>
    <row r="1" spans="1:46" x14ac:dyDescent="0.15">
      <c r="AS1" s="287"/>
      <c r="AT1" s="287"/>
    </row>
    <row r="2" spans="1:46" x14ac:dyDescent="0.15">
      <c r="AS2" s="287"/>
      <c r="AT2" s="287"/>
    </row>
    <row r="3" spans="1:46" x14ac:dyDescent="0.15">
      <c r="AS3" s="287"/>
      <c r="AT3" s="287"/>
    </row>
    <row r="4" spans="1:46" x14ac:dyDescent="0.15">
      <c r="AS4" s="287"/>
      <c r="AT4" s="287"/>
    </row>
    <row r="5" spans="1:46" ht="17.25" x14ac:dyDescent="0.15">
      <c r="A5" s="288" t="s">
        <v>499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x14ac:dyDescent="0.15">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500</v>
      </c>
      <c r="AL6" s="292"/>
      <c r="AM6" s="292"/>
      <c r="AN6" s="292"/>
      <c r="AO6" s="287"/>
      <c r="AP6" s="287"/>
      <c r="AQ6" s="287"/>
      <c r="AR6" s="287"/>
    </row>
    <row r="7" spans="1:46" x14ac:dyDescent="0.15">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15" t="s">
        <v>501</v>
      </c>
      <c r="AP7" s="297"/>
      <c r="AQ7" s="298" t="s">
        <v>502</v>
      </c>
      <c r="AR7" s="299"/>
    </row>
    <row r="8" spans="1:46" x14ac:dyDescent="0.15">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16"/>
      <c r="AP8" s="303" t="s">
        <v>503</v>
      </c>
      <c r="AQ8" s="304" t="s">
        <v>504</v>
      </c>
      <c r="AR8" s="305" t="s">
        <v>505</v>
      </c>
    </row>
    <row r="9" spans="1:46" x14ac:dyDescent="0.15">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29" t="s">
        <v>506</v>
      </c>
      <c r="AL9" s="1230"/>
      <c r="AM9" s="1230"/>
      <c r="AN9" s="1231"/>
      <c r="AO9" s="306">
        <v>1361476</v>
      </c>
      <c r="AP9" s="306">
        <v>48129</v>
      </c>
      <c r="AQ9" s="307">
        <v>56489</v>
      </c>
      <c r="AR9" s="308">
        <v>-14.8</v>
      </c>
    </row>
    <row r="10" spans="1:46" x14ac:dyDescent="0.15">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29" t="s">
        <v>507</v>
      </c>
      <c r="AL10" s="1230"/>
      <c r="AM10" s="1230"/>
      <c r="AN10" s="1231"/>
      <c r="AO10" s="309">
        <v>198184</v>
      </c>
      <c r="AP10" s="309">
        <v>7006</v>
      </c>
      <c r="AQ10" s="310">
        <v>5759</v>
      </c>
      <c r="AR10" s="311">
        <v>21.7</v>
      </c>
    </row>
    <row r="11" spans="1:46" ht="13.5" customHeight="1" x14ac:dyDescent="0.15">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29" t="s">
        <v>508</v>
      </c>
      <c r="AL11" s="1230"/>
      <c r="AM11" s="1230"/>
      <c r="AN11" s="1231"/>
      <c r="AO11" s="309">
        <v>435137</v>
      </c>
      <c r="AP11" s="309">
        <v>15382</v>
      </c>
      <c r="AQ11" s="310">
        <v>8418</v>
      </c>
      <c r="AR11" s="311">
        <v>82.7</v>
      </c>
    </row>
    <row r="12" spans="1:46" ht="13.5" customHeight="1" x14ac:dyDescent="0.15">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29" t="s">
        <v>509</v>
      </c>
      <c r="AL12" s="1230"/>
      <c r="AM12" s="1230"/>
      <c r="AN12" s="1231"/>
      <c r="AO12" s="309" t="s">
        <v>510</v>
      </c>
      <c r="AP12" s="309" t="s">
        <v>510</v>
      </c>
      <c r="AQ12" s="310">
        <v>199</v>
      </c>
      <c r="AR12" s="311" t="s">
        <v>510</v>
      </c>
    </row>
    <row r="13" spans="1:46" ht="13.5" customHeight="1" x14ac:dyDescent="0.15">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29" t="s">
        <v>511</v>
      </c>
      <c r="AL13" s="1230"/>
      <c r="AM13" s="1230"/>
      <c r="AN13" s="1231"/>
      <c r="AO13" s="309" t="s">
        <v>510</v>
      </c>
      <c r="AP13" s="309" t="s">
        <v>510</v>
      </c>
      <c r="AQ13" s="310">
        <v>11</v>
      </c>
      <c r="AR13" s="311" t="s">
        <v>510</v>
      </c>
    </row>
    <row r="14" spans="1:46" ht="13.5" customHeight="1" x14ac:dyDescent="0.15">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29" t="s">
        <v>512</v>
      </c>
      <c r="AL14" s="1230"/>
      <c r="AM14" s="1230"/>
      <c r="AN14" s="1231"/>
      <c r="AO14" s="309" t="s">
        <v>510</v>
      </c>
      <c r="AP14" s="309" t="s">
        <v>510</v>
      </c>
      <c r="AQ14" s="310">
        <v>2749</v>
      </c>
      <c r="AR14" s="311" t="s">
        <v>510</v>
      </c>
    </row>
    <row r="15" spans="1:46" ht="13.5" customHeight="1" x14ac:dyDescent="0.15">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29" t="s">
        <v>513</v>
      </c>
      <c r="AL15" s="1230"/>
      <c r="AM15" s="1230"/>
      <c r="AN15" s="1231"/>
      <c r="AO15" s="309" t="s">
        <v>510</v>
      </c>
      <c r="AP15" s="309" t="s">
        <v>510</v>
      </c>
      <c r="AQ15" s="310">
        <v>1213</v>
      </c>
      <c r="AR15" s="311" t="s">
        <v>510</v>
      </c>
    </row>
    <row r="16" spans="1:46" x14ac:dyDescent="0.15">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32" t="s">
        <v>514</v>
      </c>
      <c r="AL16" s="1233"/>
      <c r="AM16" s="1233"/>
      <c r="AN16" s="1234"/>
      <c r="AO16" s="309">
        <v>-116592</v>
      </c>
      <c r="AP16" s="309">
        <v>-4122</v>
      </c>
      <c r="AQ16" s="310">
        <v>-4842</v>
      </c>
      <c r="AR16" s="311">
        <v>-14.9</v>
      </c>
    </row>
    <row r="17" spans="1:46" x14ac:dyDescent="0.15">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32" t="s">
        <v>188</v>
      </c>
      <c r="AL17" s="1233"/>
      <c r="AM17" s="1233"/>
      <c r="AN17" s="1234"/>
      <c r="AO17" s="309">
        <v>1878205</v>
      </c>
      <c r="AP17" s="309">
        <v>66396</v>
      </c>
      <c r="AQ17" s="310">
        <v>69997</v>
      </c>
      <c r="AR17" s="311">
        <v>-5.0999999999999996</v>
      </c>
    </row>
    <row r="18" spans="1:46" x14ac:dyDescent="0.15">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x14ac:dyDescent="0.15">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515</v>
      </c>
      <c r="AL19" s="287"/>
      <c r="AM19" s="287"/>
      <c r="AN19" s="287"/>
      <c r="AO19" s="287"/>
      <c r="AP19" s="287"/>
      <c r="AQ19" s="287"/>
      <c r="AR19" s="287"/>
    </row>
    <row r="20" spans="1:46" x14ac:dyDescent="0.15">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516</v>
      </c>
      <c r="AP20" s="317" t="s">
        <v>517</v>
      </c>
      <c r="AQ20" s="318" t="s">
        <v>518</v>
      </c>
      <c r="AR20" s="319"/>
    </row>
    <row r="21" spans="1:46" s="325" customFormat="1" x14ac:dyDescent="0.15">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26" t="s">
        <v>519</v>
      </c>
      <c r="AL21" s="1227"/>
      <c r="AM21" s="1227"/>
      <c r="AN21" s="1228"/>
      <c r="AO21" s="321">
        <v>5.48</v>
      </c>
      <c r="AP21" s="322">
        <v>6.51</v>
      </c>
      <c r="AQ21" s="323">
        <v>-1.03</v>
      </c>
      <c r="AR21" s="292"/>
      <c r="AS21" s="324"/>
      <c r="AT21" s="320"/>
    </row>
    <row r="22" spans="1:46" s="325" customFormat="1" x14ac:dyDescent="0.15">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26" t="s">
        <v>520</v>
      </c>
      <c r="AL22" s="1227"/>
      <c r="AM22" s="1227"/>
      <c r="AN22" s="1228"/>
      <c r="AO22" s="326">
        <v>97.5</v>
      </c>
      <c r="AP22" s="327">
        <v>97.2</v>
      </c>
      <c r="AQ22" s="328">
        <v>0.3</v>
      </c>
      <c r="AR22" s="312"/>
      <c r="AS22" s="324"/>
      <c r="AT22" s="320"/>
    </row>
    <row r="23" spans="1:46" s="325" customFormat="1" x14ac:dyDescent="0.15">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x14ac:dyDescent="0.15">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x14ac:dyDescent="0.15">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x14ac:dyDescent="0.15">
      <c r="A26" s="292" t="s">
        <v>521</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x14ac:dyDescent="0.15">
      <c r="A27" s="333"/>
      <c r="AO27" s="287"/>
      <c r="AP27" s="287"/>
      <c r="AQ27" s="287"/>
      <c r="AR27" s="287"/>
      <c r="AS27" s="287"/>
      <c r="AT27" s="287"/>
    </row>
    <row r="28" spans="1:46" ht="17.25" x14ac:dyDescent="0.15">
      <c r="A28" s="288" t="s">
        <v>522</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x14ac:dyDescent="0.15">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523</v>
      </c>
      <c r="AL29" s="292"/>
      <c r="AM29" s="292"/>
      <c r="AN29" s="292"/>
      <c r="AO29" s="287"/>
      <c r="AP29" s="287"/>
      <c r="AQ29" s="287"/>
      <c r="AR29" s="287"/>
      <c r="AS29" s="335"/>
    </row>
    <row r="30" spans="1:46" x14ac:dyDescent="0.15">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15" t="s">
        <v>501</v>
      </c>
      <c r="AP30" s="297"/>
      <c r="AQ30" s="298" t="s">
        <v>502</v>
      </c>
      <c r="AR30" s="299"/>
    </row>
    <row r="31" spans="1:46" x14ac:dyDescent="0.15">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16"/>
      <c r="AP31" s="303" t="s">
        <v>503</v>
      </c>
      <c r="AQ31" s="304" t="s">
        <v>504</v>
      </c>
      <c r="AR31" s="305" t="s">
        <v>505</v>
      </c>
    </row>
    <row r="32" spans="1:46" ht="27" customHeight="1" x14ac:dyDescent="0.15">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17" t="s">
        <v>524</v>
      </c>
      <c r="AL32" s="1218"/>
      <c r="AM32" s="1218"/>
      <c r="AN32" s="1219"/>
      <c r="AO32" s="336">
        <v>1192264</v>
      </c>
      <c r="AP32" s="336">
        <v>42147</v>
      </c>
      <c r="AQ32" s="337">
        <v>31531</v>
      </c>
      <c r="AR32" s="338">
        <v>33.700000000000003</v>
      </c>
    </row>
    <row r="33" spans="1:46" ht="13.5" customHeight="1" x14ac:dyDescent="0.15">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17" t="s">
        <v>525</v>
      </c>
      <c r="AL33" s="1218"/>
      <c r="AM33" s="1218"/>
      <c r="AN33" s="1219"/>
      <c r="AO33" s="336" t="s">
        <v>510</v>
      </c>
      <c r="AP33" s="336" t="s">
        <v>510</v>
      </c>
      <c r="AQ33" s="337" t="s">
        <v>510</v>
      </c>
      <c r="AR33" s="338" t="s">
        <v>510</v>
      </c>
    </row>
    <row r="34" spans="1:46" ht="27" customHeight="1" x14ac:dyDescent="0.15">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17" t="s">
        <v>526</v>
      </c>
      <c r="AL34" s="1218"/>
      <c r="AM34" s="1218"/>
      <c r="AN34" s="1219"/>
      <c r="AO34" s="336" t="s">
        <v>510</v>
      </c>
      <c r="AP34" s="336" t="s">
        <v>510</v>
      </c>
      <c r="AQ34" s="337" t="s">
        <v>510</v>
      </c>
      <c r="AR34" s="338" t="s">
        <v>510</v>
      </c>
    </row>
    <row r="35" spans="1:46" ht="27" customHeight="1" x14ac:dyDescent="0.15">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17" t="s">
        <v>527</v>
      </c>
      <c r="AL35" s="1218"/>
      <c r="AM35" s="1218"/>
      <c r="AN35" s="1219"/>
      <c r="AO35" s="336">
        <v>381860</v>
      </c>
      <c r="AP35" s="336">
        <v>13499</v>
      </c>
      <c r="AQ35" s="337">
        <v>9647</v>
      </c>
      <c r="AR35" s="338">
        <v>39.9</v>
      </c>
    </row>
    <row r="36" spans="1:46" ht="27" customHeight="1" x14ac:dyDescent="0.15">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17" t="s">
        <v>528</v>
      </c>
      <c r="AL36" s="1218"/>
      <c r="AM36" s="1218"/>
      <c r="AN36" s="1219"/>
      <c r="AO36" s="336">
        <v>116587</v>
      </c>
      <c r="AP36" s="336">
        <v>4121</v>
      </c>
      <c r="AQ36" s="337">
        <v>2316</v>
      </c>
      <c r="AR36" s="338">
        <v>77.900000000000006</v>
      </c>
    </row>
    <row r="37" spans="1:46" ht="13.5" customHeight="1" x14ac:dyDescent="0.15">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17" t="s">
        <v>529</v>
      </c>
      <c r="AL37" s="1218"/>
      <c r="AM37" s="1218"/>
      <c r="AN37" s="1219"/>
      <c r="AO37" s="336">
        <v>7329</v>
      </c>
      <c r="AP37" s="336">
        <v>259</v>
      </c>
      <c r="AQ37" s="337">
        <v>1006</v>
      </c>
      <c r="AR37" s="338">
        <v>-74.3</v>
      </c>
    </row>
    <row r="38" spans="1:46" ht="27" customHeight="1" x14ac:dyDescent="0.15">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20" t="s">
        <v>530</v>
      </c>
      <c r="AL38" s="1221"/>
      <c r="AM38" s="1221"/>
      <c r="AN38" s="1222"/>
      <c r="AO38" s="339" t="s">
        <v>510</v>
      </c>
      <c r="AP38" s="339" t="s">
        <v>510</v>
      </c>
      <c r="AQ38" s="340">
        <v>1</v>
      </c>
      <c r="AR38" s="328" t="s">
        <v>510</v>
      </c>
      <c r="AS38" s="335"/>
    </row>
    <row r="39" spans="1:46" x14ac:dyDescent="0.15">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20" t="s">
        <v>531</v>
      </c>
      <c r="AL39" s="1221"/>
      <c r="AM39" s="1221"/>
      <c r="AN39" s="1222"/>
      <c r="AO39" s="336">
        <v>-75909</v>
      </c>
      <c r="AP39" s="336">
        <v>-2683</v>
      </c>
      <c r="AQ39" s="337">
        <v>-3160</v>
      </c>
      <c r="AR39" s="338">
        <v>-15.1</v>
      </c>
      <c r="AS39" s="335"/>
    </row>
    <row r="40" spans="1:46" ht="27" customHeight="1" x14ac:dyDescent="0.15">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17" t="s">
        <v>532</v>
      </c>
      <c r="AL40" s="1218"/>
      <c r="AM40" s="1218"/>
      <c r="AN40" s="1219"/>
      <c r="AO40" s="336">
        <v>-884661</v>
      </c>
      <c r="AP40" s="336">
        <v>-31273</v>
      </c>
      <c r="AQ40" s="337">
        <v>-28415</v>
      </c>
      <c r="AR40" s="338">
        <v>10.1</v>
      </c>
      <c r="AS40" s="335"/>
    </row>
    <row r="41" spans="1:46" x14ac:dyDescent="0.15">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3" t="s">
        <v>300</v>
      </c>
      <c r="AL41" s="1224"/>
      <c r="AM41" s="1224"/>
      <c r="AN41" s="1225"/>
      <c r="AO41" s="336">
        <v>737470</v>
      </c>
      <c r="AP41" s="336">
        <v>26070</v>
      </c>
      <c r="AQ41" s="337">
        <v>12925</v>
      </c>
      <c r="AR41" s="338">
        <v>101.7</v>
      </c>
      <c r="AS41" s="335"/>
    </row>
    <row r="42" spans="1:46" x14ac:dyDescent="0.15">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533</v>
      </c>
      <c r="AL42" s="287"/>
      <c r="AM42" s="287"/>
      <c r="AN42" s="287"/>
      <c r="AO42" s="287"/>
      <c r="AP42" s="287"/>
      <c r="AQ42" s="312"/>
      <c r="AR42" s="312"/>
      <c r="AS42" s="335"/>
    </row>
    <row r="43" spans="1:46" x14ac:dyDescent="0.15">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x14ac:dyDescent="0.15">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x14ac:dyDescent="0.1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x14ac:dyDescent="0.15">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15">
      <c r="A47" s="345" t="s">
        <v>534</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x14ac:dyDescent="0.15">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535</v>
      </c>
      <c r="AL48" s="346"/>
      <c r="AM48" s="346"/>
      <c r="AN48" s="346"/>
      <c r="AO48" s="346"/>
      <c r="AP48" s="346"/>
      <c r="AQ48" s="347"/>
      <c r="AR48" s="346"/>
    </row>
    <row r="49" spans="1:44" ht="13.5" customHeight="1" x14ac:dyDescent="0.15">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10" t="s">
        <v>501</v>
      </c>
      <c r="AN49" s="1212" t="s">
        <v>536</v>
      </c>
      <c r="AO49" s="1213"/>
      <c r="AP49" s="1213"/>
      <c r="AQ49" s="1213"/>
      <c r="AR49" s="1214"/>
    </row>
    <row r="50" spans="1:44" x14ac:dyDescent="0.15">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11"/>
      <c r="AN50" s="352" t="s">
        <v>537</v>
      </c>
      <c r="AO50" s="353" t="s">
        <v>538</v>
      </c>
      <c r="AP50" s="354" t="s">
        <v>539</v>
      </c>
      <c r="AQ50" s="355" t="s">
        <v>540</v>
      </c>
      <c r="AR50" s="356" t="s">
        <v>541</v>
      </c>
    </row>
    <row r="51" spans="1:44" x14ac:dyDescent="0.15">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542</v>
      </c>
      <c r="AL51" s="349"/>
      <c r="AM51" s="357">
        <v>2747536</v>
      </c>
      <c r="AN51" s="358">
        <v>95450</v>
      </c>
      <c r="AO51" s="359">
        <v>152.4</v>
      </c>
      <c r="AP51" s="360">
        <v>53292</v>
      </c>
      <c r="AQ51" s="361">
        <v>0</v>
      </c>
      <c r="AR51" s="362">
        <v>152.4</v>
      </c>
    </row>
    <row r="52" spans="1:44" x14ac:dyDescent="0.15">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543</v>
      </c>
      <c r="AM52" s="365">
        <v>2210820</v>
      </c>
      <c r="AN52" s="366">
        <v>76805</v>
      </c>
      <c r="AO52" s="367">
        <v>172.7</v>
      </c>
      <c r="AP52" s="368">
        <v>28900</v>
      </c>
      <c r="AQ52" s="369">
        <v>18.899999999999999</v>
      </c>
      <c r="AR52" s="370">
        <v>153.80000000000001</v>
      </c>
    </row>
    <row r="53" spans="1:44" x14ac:dyDescent="0.15">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544</v>
      </c>
      <c r="AL53" s="349"/>
      <c r="AM53" s="357">
        <v>2539144</v>
      </c>
      <c r="AN53" s="358">
        <v>88843</v>
      </c>
      <c r="AO53" s="359">
        <v>-6.9</v>
      </c>
      <c r="AP53" s="360">
        <v>49919</v>
      </c>
      <c r="AQ53" s="361">
        <v>-6.3</v>
      </c>
      <c r="AR53" s="362">
        <v>-0.6</v>
      </c>
    </row>
    <row r="54" spans="1:44" x14ac:dyDescent="0.15">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543</v>
      </c>
      <c r="AM54" s="365">
        <v>1514565</v>
      </c>
      <c r="AN54" s="366">
        <v>52994</v>
      </c>
      <c r="AO54" s="367">
        <v>-31</v>
      </c>
      <c r="AP54" s="368">
        <v>26398</v>
      </c>
      <c r="AQ54" s="369">
        <v>-8.6999999999999993</v>
      </c>
      <c r="AR54" s="370">
        <v>-22.3</v>
      </c>
    </row>
    <row r="55" spans="1:44" x14ac:dyDescent="0.15">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545</v>
      </c>
      <c r="AL55" s="349"/>
      <c r="AM55" s="357">
        <v>2538250</v>
      </c>
      <c r="AN55" s="358">
        <v>88831</v>
      </c>
      <c r="AO55" s="359">
        <v>0</v>
      </c>
      <c r="AP55" s="360">
        <v>47738</v>
      </c>
      <c r="AQ55" s="361">
        <v>-4.4000000000000004</v>
      </c>
      <c r="AR55" s="362">
        <v>4.4000000000000004</v>
      </c>
    </row>
    <row r="56" spans="1:44" x14ac:dyDescent="0.15">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543</v>
      </c>
      <c r="AM56" s="365">
        <v>1171076</v>
      </c>
      <c r="AN56" s="366">
        <v>40984</v>
      </c>
      <c r="AO56" s="367">
        <v>-22.7</v>
      </c>
      <c r="AP56" s="368">
        <v>24937</v>
      </c>
      <c r="AQ56" s="369">
        <v>-5.5</v>
      </c>
      <c r="AR56" s="370">
        <v>-17.2</v>
      </c>
    </row>
    <row r="57" spans="1:44" x14ac:dyDescent="0.15">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546</v>
      </c>
      <c r="AL57" s="349"/>
      <c r="AM57" s="357">
        <v>3099455</v>
      </c>
      <c r="AN57" s="358">
        <v>108513</v>
      </c>
      <c r="AO57" s="359">
        <v>22.2</v>
      </c>
      <c r="AP57" s="360">
        <v>52191</v>
      </c>
      <c r="AQ57" s="361">
        <v>9.3000000000000007</v>
      </c>
      <c r="AR57" s="362">
        <v>12.9</v>
      </c>
    </row>
    <row r="58" spans="1:44" x14ac:dyDescent="0.15">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543</v>
      </c>
      <c r="AM58" s="365">
        <v>1869922</v>
      </c>
      <c r="AN58" s="366">
        <v>65467</v>
      </c>
      <c r="AO58" s="367">
        <v>59.7</v>
      </c>
      <c r="AP58" s="368">
        <v>24843</v>
      </c>
      <c r="AQ58" s="369">
        <v>-0.4</v>
      </c>
      <c r="AR58" s="370">
        <v>60.1</v>
      </c>
    </row>
    <row r="59" spans="1:44" x14ac:dyDescent="0.15">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547</v>
      </c>
      <c r="AL59" s="349"/>
      <c r="AM59" s="357">
        <v>4190227</v>
      </c>
      <c r="AN59" s="358">
        <v>148127</v>
      </c>
      <c r="AO59" s="359">
        <v>36.5</v>
      </c>
      <c r="AP59" s="360">
        <v>47387</v>
      </c>
      <c r="AQ59" s="361">
        <v>-9.1999999999999993</v>
      </c>
      <c r="AR59" s="362">
        <v>45.7</v>
      </c>
    </row>
    <row r="60" spans="1:44" x14ac:dyDescent="0.15">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543</v>
      </c>
      <c r="AM60" s="365">
        <v>843887</v>
      </c>
      <c r="AN60" s="366">
        <v>29832</v>
      </c>
      <c r="AO60" s="367">
        <v>-54.4</v>
      </c>
      <c r="AP60" s="368">
        <v>24928</v>
      </c>
      <c r="AQ60" s="369">
        <v>0.3</v>
      </c>
      <c r="AR60" s="370">
        <v>-54.7</v>
      </c>
    </row>
    <row r="61" spans="1:44" x14ac:dyDescent="0.15">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548</v>
      </c>
      <c r="AL61" s="371"/>
      <c r="AM61" s="372">
        <v>3022922</v>
      </c>
      <c r="AN61" s="373">
        <v>105953</v>
      </c>
      <c r="AO61" s="374">
        <v>40.799999999999997</v>
      </c>
      <c r="AP61" s="375">
        <v>50105</v>
      </c>
      <c r="AQ61" s="376">
        <v>-2.1</v>
      </c>
      <c r="AR61" s="362">
        <v>42.9</v>
      </c>
    </row>
    <row r="62" spans="1:44" x14ac:dyDescent="0.15">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543</v>
      </c>
      <c r="AM62" s="365">
        <v>1522054</v>
      </c>
      <c r="AN62" s="366">
        <v>53216</v>
      </c>
      <c r="AO62" s="367">
        <v>24.9</v>
      </c>
      <c r="AP62" s="368">
        <v>26001</v>
      </c>
      <c r="AQ62" s="369">
        <v>0.9</v>
      </c>
      <c r="AR62" s="370">
        <v>24</v>
      </c>
    </row>
    <row r="63" spans="1:44" x14ac:dyDescent="0.15">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x14ac:dyDescent="0.15">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x14ac:dyDescent="0.15">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x14ac:dyDescent="0.15">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15">
      <c r="AK67" s="287"/>
      <c r="AL67" s="287"/>
      <c r="AM67" s="287"/>
      <c r="AN67" s="287"/>
      <c r="AO67" s="287"/>
      <c r="AP67" s="287"/>
      <c r="AQ67" s="287"/>
      <c r="AR67" s="287"/>
      <c r="AS67" s="287"/>
      <c r="AT67" s="287"/>
    </row>
    <row r="68" spans="1:46" ht="13.5" hidden="1" customHeight="1" x14ac:dyDescent="0.15">
      <c r="AK68" s="287"/>
      <c r="AL68" s="287"/>
      <c r="AM68" s="287"/>
      <c r="AN68" s="287"/>
      <c r="AO68" s="287"/>
      <c r="AP68" s="287"/>
      <c r="AQ68" s="287"/>
      <c r="AR68" s="287"/>
    </row>
    <row r="69" spans="1:46" ht="13.5" hidden="1" customHeight="1" x14ac:dyDescent="0.15">
      <c r="AK69" s="287"/>
      <c r="AL69" s="287"/>
      <c r="AM69" s="287"/>
      <c r="AN69" s="287"/>
      <c r="AO69" s="287"/>
      <c r="AP69" s="287"/>
      <c r="AQ69" s="287"/>
      <c r="AR69" s="287"/>
    </row>
    <row r="70" spans="1:46" hidden="1" x14ac:dyDescent="0.15">
      <c r="AK70" s="287"/>
      <c r="AL70" s="287"/>
      <c r="AM70" s="287"/>
      <c r="AN70" s="287"/>
      <c r="AO70" s="287"/>
      <c r="AP70" s="287"/>
      <c r="AQ70" s="287"/>
      <c r="AR70" s="287"/>
    </row>
    <row r="71" spans="1:46" hidden="1" x14ac:dyDescent="0.15">
      <c r="AK71" s="287"/>
      <c r="AL71" s="287"/>
      <c r="AM71" s="287"/>
      <c r="AN71" s="287"/>
      <c r="AO71" s="287"/>
      <c r="AP71" s="287"/>
      <c r="AQ71" s="287"/>
      <c r="AR71" s="287"/>
    </row>
    <row r="72" spans="1:46" hidden="1" x14ac:dyDescent="0.15">
      <c r="AK72" s="287"/>
      <c r="AL72" s="287"/>
      <c r="AM72" s="287"/>
      <c r="AN72" s="287"/>
      <c r="AO72" s="287"/>
      <c r="AP72" s="287"/>
      <c r="AQ72" s="287"/>
      <c r="AR72" s="287"/>
    </row>
    <row r="73" spans="1:46" hidden="1" x14ac:dyDescent="0.15">
      <c r="AK73" s="287"/>
      <c r="AL73" s="287"/>
      <c r="AM73" s="287"/>
      <c r="AN73" s="287"/>
      <c r="AO73" s="287"/>
      <c r="AP73" s="287"/>
      <c r="AQ73" s="287"/>
      <c r="AR73" s="287"/>
    </row>
    <row r="74" spans="1:46" hidden="1" x14ac:dyDescent="0.15"/>
  </sheetData>
  <sheetProtection algorithmName="SHA-512" hashValue="L49gTJO9BF3VDpiHPyD/JByxEtptHMxjRpsNnxnO3uNmavd8lf6i6T8zVZwYAl9/BzL/6KNl0LpxfLf67f8xGA==" saltValue="+FfvTwBnaV6i4N1pAXgx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85" customWidth="1"/>
    <col min="126" max="16384" width="9" style="284" hidden="1"/>
  </cols>
  <sheetData>
    <row r="1" spans="2:125"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x14ac:dyDescent="0.15">
      <c r="B2" s="284"/>
      <c r="DG2" s="284"/>
    </row>
    <row r="3" spans="2:125" x14ac:dyDescent="0.1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x14ac:dyDescent="0.15"/>
    <row r="5" spans="2:125" x14ac:dyDescent="0.15"/>
    <row r="6" spans="2:125" x14ac:dyDescent="0.15"/>
    <row r="7" spans="2:125" x14ac:dyDescent="0.15"/>
    <row r="8" spans="2:125" x14ac:dyDescent="0.15"/>
    <row r="9" spans="2:125" x14ac:dyDescent="0.15">
      <c r="DU9" s="28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4"/>
    </row>
    <row r="18" spans="125:125" x14ac:dyDescent="0.15"/>
    <row r="19" spans="125:125" x14ac:dyDescent="0.15"/>
    <row r="20" spans="125:125" x14ac:dyDescent="0.15">
      <c r="DU20" s="284"/>
    </row>
    <row r="21" spans="125:125" x14ac:dyDescent="0.15">
      <c r="DU21" s="28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4"/>
    </row>
    <row r="29" spans="125:125" x14ac:dyDescent="0.15"/>
    <row r="30" spans="125:125" x14ac:dyDescent="0.15"/>
    <row r="31" spans="125:125" x14ac:dyDescent="0.15"/>
    <row r="32" spans="125:125" x14ac:dyDescent="0.15"/>
    <row r="33" spans="2:125" x14ac:dyDescent="0.15">
      <c r="B33" s="284"/>
      <c r="G33" s="284"/>
      <c r="I33" s="284"/>
    </row>
    <row r="34" spans="2:125" x14ac:dyDescent="0.15">
      <c r="C34" s="284"/>
      <c r="P34" s="284"/>
      <c r="DE34" s="284"/>
      <c r="DH34" s="284"/>
    </row>
    <row r="35" spans="2:125" x14ac:dyDescent="0.15">
      <c r="D35" s="284"/>
      <c r="E35" s="284"/>
      <c r="DG35" s="284"/>
      <c r="DJ35" s="284"/>
      <c r="DP35" s="284"/>
      <c r="DQ35" s="284"/>
      <c r="DR35" s="284"/>
      <c r="DS35" s="284"/>
      <c r="DT35" s="284"/>
      <c r="DU35" s="284"/>
    </row>
    <row r="36" spans="2:125" x14ac:dyDescent="0.1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x14ac:dyDescent="0.15">
      <c r="DU37" s="284"/>
    </row>
    <row r="38" spans="2:125" x14ac:dyDescent="0.15">
      <c r="DT38" s="284"/>
      <c r="DU38" s="284"/>
    </row>
    <row r="39" spans="2:125" x14ac:dyDescent="0.15"/>
    <row r="40" spans="2:125" x14ac:dyDescent="0.15">
      <c r="DH40" s="284"/>
    </row>
    <row r="41" spans="2:125" x14ac:dyDescent="0.15">
      <c r="DE41" s="284"/>
    </row>
    <row r="42" spans="2:125" x14ac:dyDescent="0.15">
      <c r="DG42" s="284"/>
      <c r="DJ42" s="284"/>
    </row>
    <row r="43" spans="2:125" x14ac:dyDescent="0.1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x14ac:dyDescent="0.15">
      <c r="DU44" s="284"/>
    </row>
    <row r="45" spans="2:125" x14ac:dyDescent="0.15"/>
    <row r="46" spans="2:125" x14ac:dyDescent="0.15"/>
    <row r="47" spans="2:125" x14ac:dyDescent="0.15"/>
    <row r="48" spans="2:125" x14ac:dyDescent="0.15">
      <c r="DT48" s="284"/>
      <c r="DU48" s="284"/>
    </row>
    <row r="49" spans="120:125" x14ac:dyDescent="0.15">
      <c r="DU49" s="284"/>
    </row>
    <row r="50" spans="120:125" x14ac:dyDescent="0.15">
      <c r="DU50" s="284"/>
    </row>
    <row r="51" spans="120:125" x14ac:dyDescent="0.15">
      <c r="DP51" s="284"/>
      <c r="DQ51" s="284"/>
      <c r="DR51" s="284"/>
      <c r="DS51" s="284"/>
      <c r="DT51" s="284"/>
      <c r="DU51" s="284"/>
    </row>
    <row r="52" spans="120:125" x14ac:dyDescent="0.15"/>
    <row r="53" spans="120:125" x14ac:dyDescent="0.15"/>
    <row r="54" spans="120:125" x14ac:dyDescent="0.15">
      <c r="DU54" s="284"/>
    </row>
    <row r="55" spans="120:125" x14ac:dyDescent="0.15"/>
    <row r="56" spans="120:125" x14ac:dyDescent="0.15"/>
    <row r="57" spans="120:125" x14ac:dyDescent="0.15"/>
    <row r="58" spans="120:125" x14ac:dyDescent="0.15">
      <c r="DU58" s="284"/>
    </row>
    <row r="59" spans="120:125" x14ac:dyDescent="0.15"/>
    <row r="60" spans="120:125" x14ac:dyDescent="0.15"/>
    <row r="61" spans="120:125" x14ac:dyDescent="0.15"/>
    <row r="62" spans="120:125" x14ac:dyDescent="0.15"/>
    <row r="63" spans="120:125" x14ac:dyDescent="0.15">
      <c r="DU63" s="284"/>
    </row>
    <row r="64" spans="120:125" x14ac:dyDescent="0.15">
      <c r="DT64" s="284"/>
      <c r="DU64" s="284"/>
    </row>
    <row r="65" spans="123:125" x14ac:dyDescent="0.15"/>
    <row r="66" spans="123:125" x14ac:dyDescent="0.15"/>
    <row r="67" spans="123:125" x14ac:dyDescent="0.15"/>
    <row r="68" spans="123:125" x14ac:dyDescent="0.15"/>
    <row r="69" spans="123:125" x14ac:dyDescent="0.15">
      <c r="DS69" s="284"/>
      <c r="DT69" s="284"/>
      <c r="DU69" s="28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4"/>
    </row>
    <row r="83" spans="116:125" x14ac:dyDescent="0.15">
      <c r="DM83" s="284"/>
      <c r="DN83" s="284"/>
      <c r="DO83" s="284"/>
      <c r="DP83" s="284"/>
      <c r="DQ83" s="284"/>
      <c r="DR83" s="284"/>
      <c r="DS83" s="284"/>
      <c r="DT83" s="284"/>
      <c r="DU83" s="284"/>
    </row>
    <row r="84" spans="116:125" x14ac:dyDescent="0.15"/>
    <row r="85" spans="116:125" x14ac:dyDescent="0.15"/>
    <row r="86" spans="116:125" x14ac:dyDescent="0.15"/>
    <row r="87" spans="116:125" x14ac:dyDescent="0.15"/>
    <row r="88" spans="116:125" x14ac:dyDescent="0.15">
      <c r="DU88" s="28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4"/>
      <c r="DT94" s="284"/>
      <c r="DU94" s="284"/>
    </row>
    <row r="95" spans="116:125" ht="13.5" customHeight="1" x14ac:dyDescent="0.15">
      <c r="DU95" s="28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4"/>
    </row>
    <row r="102" spans="124:125" ht="13.5" customHeight="1" x14ac:dyDescent="0.15"/>
    <row r="103" spans="124:125" ht="13.5" customHeight="1" x14ac:dyDescent="0.15"/>
    <row r="104" spans="124:125" ht="13.5" customHeight="1" x14ac:dyDescent="0.15">
      <c r="DT104" s="284"/>
      <c r="DU104" s="28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4"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cuLj+CUatUm2N3xMINvI1jCzmiWXBWmB8BrNpOXHVpHWPbgZBODc6wndszQl6dK+Kheky1YQnwpGiAfkZ+/9w==" saltValue="lbjGuTEf2g50b+2UOrsz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85" customWidth="1"/>
    <col min="126" max="142" width="0" style="284" hidden="1" customWidth="1"/>
    <col min="143" max="16384" width="9" style="284" hidden="1"/>
  </cols>
  <sheetData>
    <row r="1" spans="1:125" ht="13.5"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x14ac:dyDescent="0.15">
      <c r="B2" s="284"/>
      <c r="T2" s="284"/>
    </row>
    <row r="3" spans="1:125"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4"/>
      <c r="G33" s="284"/>
      <c r="I33" s="284"/>
    </row>
    <row r="34" spans="2:125" x14ac:dyDescent="0.15">
      <c r="C34" s="284"/>
      <c r="P34" s="284"/>
      <c r="R34" s="284"/>
      <c r="U34" s="284"/>
    </row>
    <row r="35" spans="2:125" x14ac:dyDescent="0.1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x14ac:dyDescent="0.15">
      <c r="F36" s="284"/>
      <c r="H36" s="284"/>
      <c r="J36" s="284"/>
      <c r="K36" s="284"/>
      <c r="L36" s="284"/>
      <c r="M36" s="284"/>
      <c r="N36" s="284"/>
      <c r="O36" s="284"/>
      <c r="Q36" s="284"/>
      <c r="S36" s="284"/>
      <c r="V36" s="284"/>
    </row>
    <row r="37" spans="2:125" x14ac:dyDescent="0.15"/>
    <row r="38" spans="2:125" x14ac:dyDescent="0.15"/>
    <row r="39" spans="2:125" x14ac:dyDescent="0.15"/>
    <row r="40" spans="2:125" x14ac:dyDescent="0.15">
      <c r="U40" s="284"/>
    </row>
    <row r="41" spans="2:125" x14ac:dyDescent="0.15">
      <c r="R41" s="284"/>
    </row>
    <row r="42" spans="2:125" x14ac:dyDescent="0.1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x14ac:dyDescent="0.15">
      <c r="Q43" s="284"/>
      <c r="S43" s="284"/>
      <c r="V43" s="28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ZoSgDwffxJVhaYgq5utRItiJA1aITvntoD+4SowTtcyiuy2tXb2kXGCNyn//LXPMQlE3bhqnXtj9DgKGLnx+A==" saltValue="pwycGdFNU8cmmKWj/86A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5" t="s">
        <v>3</v>
      </c>
      <c r="D47" s="1235"/>
      <c r="E47" s="1236"/>
      <c r="F47" s="11">
        <v>15.05</v>
      </c>
      <c r="G47" s="12">
        <v>14.71</v>
      </c>
      <c r="H47" s="12">
        <v>13.25</v>
      </c>
      <c r="I47" s="12">
        <v>10.199999999999999</v>
      </c>
      <c r="J47" s="13">
        <v>8.75</v>
      </c>
    </row>
    <row r="48" spans="2:10" ht="57.75" customHeight="1" x14ac:dyDescent="0.15">
      <c r="B48" s="14"/>
      <c r="C48" s="1237" t="s">
        <v>4</v>
      </c>
      <c r="D48" s="1237"/>
      <c r="E48" s="1238"/>
      <c r="F48" s="15">
        <v>3.48</v>
      </c>
      <c r="G48" s="16">
        <v>3.27</v>
      </c>
      <c r="H48" s="16">
        <v>2.98</v>
      </c>
      <c r="I48" s="16">
        <v>2.42</v>
      </c>
      <c r="J48" s="17">
        <v>2.1</v>
      </c>
    </row>
    <row r="49" spans="2:10" ht="57.75" customHeight="1" thickBot="1" x14ac:dyDescent="0.2">
      <c r="B49" s="18"/>
      <c r="C49" s="1239" t="s">
        <v>5</v>
      </c>
      <c r="D49" s="1239"/>
      <c r="E49" s="1240"/>
      <c r="F49" s="19">
        <v>0.15</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RO2mHjNM5XcU8HmpX97NCJE5W38092ASfaUEyVm90mbgReiogqvOMg0blZEP5Pj7nx9xzjTbzeBO2KPeitL3Q==" saltValue="ByiwAGFglY6CEcKgi8x1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2020-03-09T07:24:57Z</cp:lastPrinted>
  <dcterms:created xsi:type="dcterms:W3CDTF">2020-02-10T01:55:59Z</dcterms:created>
  <dcterms:modified xsi:type="dcterms:W3CDTF">2020-09-23T06:00:30Z</dcterms:modified>
  <cp:category/>
</cp:coreProperties>
</file>