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PC0202\Desktop\R040120_公営企業に係る経営比較分析表（令和2年度決算）の分析等\"/>
    </mc:Choice>
  </mc:AlternateContent>
  <xr:revisionPtr revIDLastSave="0" documentId="13_ncr:1_{CF179413-5BAB-4EEA-974D-7F66CD8C33AC}" xr6:coauthVersionLast="45" xr6:coauthVersionMax="45" xr10:uidLastSave="{00000000-0000-0000-0000-000000000000}"/>
  <workbookProtection workbookAlgorithmName="SHA-512" workbookHashValue="ndSDxRx78D4zQQp7iLCJY7BPgkLe8xHzQi6mnec+WdD4fZd6d73muSaU/iec2jSO8ib+zpjVJza2aNF/yn/d6g==" workbookSaltValue="736V7HuiMUPuzBLcYfXDIw==" workbookSpinCount="100000" lockStructure="1"/>
  <bookViews>
    <workbookView xWindow="-120" yWindow="-120" windowWidth="20730" windowHeight="1116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AT8" i="4" s="1"/>
  <c r="S6" i="5"/>
  <c r="AL8" i="4" s="1"/>
  <c r="R6" i="5"/>
  <c r="Q6" i="5"/>
  <c r="P6" i="5"/>
  <c r="O6" i="5"/>
  <c r="I10" i="4" s="1"/>
  <c r="N6" i="5"/>
  <c r="M6" i="5"/>
  <c r="L6" i="5"/>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P10" i="4"/>
  <c r="B10" i="4"/>
  <c r="BB8" i="4"/>
  <c r="AD8" i="4"/>
  <c r="W8" i="4"/>
  <c r="B8" i="4"/>
</calcChain>
</file>

<file path=xl/sharedStrings.xml><?xml version="1.0" encoding="utf-8"?>
<sst xmlns="http://schemas.openxmlformats.org/spreadsheetml/2006/main" count="319" uniqueCount="117">
  <si>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</si>
  <si>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</si>
  <si>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</si>
  <si>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</si>
  <si>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</si>
  <si>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</si>
  <si>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</si>
  <si>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</si>
  <si>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</si>
  <si>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</si>
  <si>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</si>
  <si>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</si>
  <si>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</si>
  <si>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</si>
  <si>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</si>
  <si>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</si>
  <si>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</si>
  <si>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</si>
  <si>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</si>
  <si>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</si>
  <si>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</si>
  <si>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</si>
  <si>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</si>
  <si>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</si>
  <si>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</si>
  <si>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</si>
  <si>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</si>
  <si>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</si>
  <si>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</si>
  <si>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</si>
  <si>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</si>
  <si>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</si>
  <si>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</si>
  <si>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</si>
  <si>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</si>
  <si>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</si>
  <si>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</si>
  <si>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</si>
  <si>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</si>
  <si>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</si>
  <si>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</si>
  <si>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</si>
  <si>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</si>
  <si>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</si>
  <si>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</si>
  <si>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</si>
  <si>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</si>
  <si>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</si>
  <si>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</si>
  <si>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</si>
  <si>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</si>
  <si>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</si>
  <si>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</si>
  <si>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</si>
  <si>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</si>
  <si>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</si>
  <si>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</si>
  <si>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</si>
  <si>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</si>
  <si>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</si>
  <si>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</si>
  <si>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</si>
  <si>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</si>
  <si>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</si>
  <si>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</si>
  <si>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</si>
  <si>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</si>
  <si>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</si>
  <si>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</si>
  <si>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</si>
  <si>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</si>
  <si>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</si>
  <si>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</si>
  <si>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</si>
  <si>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</si>
  <si>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</si>
  <si>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</si>
  <si>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</si>
  <si>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</si>
  <si>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</si>
  <si>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</si>
  <si>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</si>
  <si>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</si>
  <si>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</si>
  <si>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</si>
  <si>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</si>
  <si>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</si>
  <si>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</si>
  <si>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</si>
  <si>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</si>
  <si>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</si>
  <si>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</si>
  <si>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</si>
  <si>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</si>
  <si>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</si>
  <si>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七飯町</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</si>
  <si>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</si>
  <si>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</si>
  <si>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</si>
  <si>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</si>
  <si>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</si>
  <si>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</si>
  <si>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</si>
  <si>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</si>
  <si>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</si>
  <si>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</si>
  <si>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</si>
  <si>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</si>
  <si>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</si>
  <si>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</si>
  <si>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</si>
  <si>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</si>
  <si>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</si>
  <si>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</si>
  <si>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r>
      <rPr>
        <u/>
        <sz val="11"/>
        <color theme="1"/>
        <rFont val="ＭＳ ゴシック"/>
        <family val="3"/>
        <charset val="128"/>
      </rPr>
      <t xml:space="preserve">①有形固定資産減価償却率について
</t>
    </r>
    <r>
      <rPr>
        <sz val="11"/>
        <color theme="1"/>
        <rFont val="ＭＳ ゴシック"/>
        <family val="3"/>
        <charset val="128"/>
      </rPr>
      <t>　管渠布設からの年数が他自治体と比べ経過していない事より減価償却が進んでいない。今後は経営戦略に基づき、経営の効率化と投資事業等との均衡を図りながら、引き続き改善に努める</t>
    </r>
    <r>
      <rPr>
        <u/>
        <sz val="11"/>
        <color theme="1"/>
        <rFont val="ＭＳ ゴシック"/>
        <family val="3"/>
        <charset val="128"/>
      </rPr>
      <t xml:space="preserve">
②管渠老朽化率及び③管渠改善率について</t>
    </r>
    <r>
      <rPr>
        <sz val="11"/>
        <color theme="1"/>
        <rFont val="ＭＳ ゴシック"/>
        <family val="3"/>
        <charset val="128"/>
      </rPr>
      <t xml:space="preserve">
　耐用年数を超えた管渠が存在せず、本格的な管渠更新を行っていない。経営戦略及びストックマネジメント計画等を通じ、適切な資産管理や設備更新を行うよう努める。
</t>
    </r>
    <rPh sb="18" eb="20">
      <t>カンキョ</t>
    </rPh>
    <rPh sb="20" eb="22">
      <t>フセツ</t>
    </rPh>
    <rPh sb="25" eb="27">
      <t>ネンスウ</t>
    </rPh>
    <rPh sb="28" eb="29">
      <t>ホカ</t>
    </rPh>
    <rPh sb="29" eb="32">
      <t>ジチタイ</t>
    </rPh>
    <rPh sb="33" eb="34">
      <t>クラ</t>
    </rPh>
    <rPh sb="35" eb="37">
      <t>ケイカ</t>
    </rPh>
    <rPh sb="42" eb="43">
      <t>コト</t>
    </rPh>
    <rPh sb="45" eb="47">
      <t>ゲンカ</t>
    </rPh>
    <rPh sb="47" eb="49">
      <t>ショウキャク</t>
    </rPh>
    <rPh sb="50" eb="51">
      <t>スス</t>
    </rPh>
    <rPh sb="104" eb="106">
      <t>カンキョ</t>
    </rPh>
    <rPh sb="106" eb="109">
      <t>ロウキュウカ</t>
    </rPh>
    <rPh sb="109" eb="110">
      <t>リツ</t>
    </rPh>
    <rPh sb="110" eb="111">
      <t>オヨ</t>
    </rPh>
    <rPh sb="140" eb="143">
      <t>ホンカクテキ</t>
    </rPh>
    <rPh sb="144" eb="146">
      <t>カンキョ</t>
    </rPh>
    <phoneticPr fontId="4"/>
  </si>
  <si>
    <t>　特環下水道の経営環境（限られた利用戸数等）より、使用料の他に繰入金等で事業経営がされており、今後見込まれる老朽設備の更新や災害時対応の機材調達も並行して進めていく必要がある。
　なお、一部管路を対象に毎年調査・清掃等を実施していることから管路状況を詳細に把握し、併せて経営戦略及びストックマネジメント計画に基づいた適切な資産管理及び計画的な設備更新を行うよう努める。
　また、R2年度から下水道事業へ地方公営企業法の全部を適用し、経営の透明性を高めるとともに、R3年度設置の経営審議会に対し、使用料の改定等を含む経営に関する審問を実施し、汚水処理方法の見直しの検討並びに使用料改定等の答申を受け、住民への情報発信や七飯町議会に使用料改定の条例改正を提案中である。</t>
    <rPh sb="270" eb="272">
      <t>オスイ</t>
    </rPh>
    <rPh sb="272" eb="274">
      <t>ショリ</t>
    </rPh>
    <rPh sb="274" eb="276">
      <t>ホウホウ</t>
    </rPh>
    <rPh sb="277" eb="279">
      <t>ミナオ</t>
    </rPh>
    <rPh sb="281" eb="283">
      <t>ケントウ</t>
    </rPh>
    <rPh sb="283" eb="284">
      <t>ナラ</t>
    </rPh>
    <phoneticPr fontId="4"/>
  </si>
  <si>
    <r>
      <rPr>
        <u/>
        <sz val="11"/>
        <color theme="1"/>
        <rFont val="ＭＳ ゴシック"/>
        <family val="3"/>
        <charset val="128"/>
      </rPr>
      <t>①経常収支比率について</t>
    </r>
    <r>
      <rPr>
        <sz val="11"/>
        <color theme="1"/>
        <rFont val="ＭＳ ゴシック"/>
        <family val="3"/>
        <charset val="128"/>
      </rPr>
      <t xml:space="preserve">
　R2年度より地方公営企業法を全部適用。経営戦略に基づき、経営の効率化に努め黒字確保に努める。
</t>
    </r>
    <r>
      <rPr>
        <u/>
        <sz val="11"/>
        <color theme="1"/>
        <rFont val="ＭＳ ゴシック"/>
        <family val="3"/>
        <charset val="128"/>
      </rPr>
      <t xml:space="preserve">②累積決損金比率について
</t>
    </r>
    <r>
      <rPr>
        <sz val="11"/>
        <color theme="1"/>
        <rFont val="ＭＳ ゴシック"/>
        <family val="3"/>
        <charset val="128"/>
      </rPr>
      <t>　欠損金が生じないよう、経営の効率化に努める。</t>
    </r>
    <r>
      <rPr>
        <u/>
        <sz val="11"/>
        <color theme="1"/>
        <rFont val="ＭＳ ゴシック"/>
        <family val="3"/>
        <charset val="128"/>
      </rPr>
      <t xml:space="preserve">
③流動比率について
</t>
    </r>
    <r>
      <rPr>
        <sz val="11"/>
        <color theme="1"/>
        <rFont val="ＭＳ ゴシック"/>
        <family val="3"/>
        <charset val="128"/>
      </rPr>
      <t xml:space="preserve">　未普及解消のため起債した企業債の元金償還額が多額であり、一般会計からの繰入金により償還を行っている。流動資産の確保のため引き続き経営戦略に基づき、経営の効率化に努める。
</t>
    </r>
    <r>
      <rPr>
        <u/>
        <sz val="11"/>
        <color theme="1"/>
        <rFont val="ＭＳ ゴシック"/>
        <family val="3"/>
        <charset val="128"/>
      </rPr>
      <t>④企業債残高対事業規模比率について</t>
    </r>
    <r>
      <rPr>
        <sz val="11"/>
        <color theme="1"/>
        <rFont val="ＭＳ ゴシック"/>
        <family val="3"/>
        <charset val="128"/>
      </rPr>
      <t xml:space="preserve">
　類似団体等と比べ低い数値であるが、今後の更新事業に向け企業債残高の圧縮を進め、引き続き経営戦略に基づき、経営の効率化に努める。
</t>
    </r>
    <r>
      <rPr>
        <u/>
        <sz val="11"/>
        <color theme="1"/>
        <rFont val="ＭＳ ゴシック"/>
        <family val="3"/>
        <charset val="128"/>
      </rPr>
      <t>⑤経費回収率について</t>
    </r>
    <r>
      <rPr>
        <sz val="11"/>
        <color theme="1"/>
        <rFont val="ＭＳ ゴシック"/>
        <family val="3"/>
        <charset val="128"/>
      </rPr>
      <t xml:space="preserve">
　経営戦略に基づき、更なる経営の効率化に努めると伴に、下水道使用料改定等に関する条例改正を提案中である。
</t>
    </r>
    <r>
      <rPr>
        <u/>
        <sz val="11"/>
        <color theme="1"/>
        <rFont val="ＭＳ ゴシック"/>
        <family val="3"/>
        <charset val="128"/>
      </rPr>
      <t>⑥汚水処理原価について</t>
    </r>
    <r>
      <rPr>
        <sz val="11"/>
        <color theme="1"/>
        <rFont val="ＭＳ ゴシック"/>
        <family val="3"/>
        <charset val="128"/>
      </rPr>
      <t xml:space="preserve">
　類似団体等と比べ高い数値より経営戦略等に基づき、経営の効率化に努める。
</t>
    </r>
    <r>
      <rPr>
        <u/>
        <sz val="11"/>
        <color theme="1"/>
        <rFont val="ＭＳ ゴシック"/>
        <family val="3"/>
        <charset val="128"/>
      </rPr>
      <t>⑦施設利用率について</t>
    </r>
    <r>
      <rPr>
        <sz val="11"/>
        <color theme="1"/>
        <rFont val="ＭＳ ゴシック"/>
        <family val="3"/>
        <charset val="128"/>
      </rPr>
      <t xml:space="preserve">
　経営戦略及びストックマネジメント計画に基づき、計画的な設備更新に取組む。
</t>
    </r>
    <r>
      <rPr>
        <u/>
        <sz val="11"/>
        <color theme="1"/>
        <rFont val="ＭＳ ゴシック"/>
        <family val="3"/>
        <charset val="128"/>
      </rPr>
      <t>⑧水洗化率について</t>
    </r>
    <r>
      <rPr>
        <sz val="11"/>
        <color theme="1"/>
        <rFont val="ＭＳ ゴシック"/>
        <family val="3"/>
        <charset val="128"/>
      </rPr>
      <t xml:space="preserve">
　区域内の主だった管路の整備は、ほぼ終了している事より、水洗化に必要となる資金への利子補給事業等の情報発信を進め、接続戸数の増加に努める。</t>
    </r>
    <rPh sb="1" eb="3">
      <t>ケイジョウ</t>
    </rPh>
    <rPh sb="320" eb="322">
      <t>カイテイ</t>
    </rPh>
    <rPh sb="322" eb="323">
      <t>ナド</t>
    </rPh>
    <rPh sb="324" eb="325">
      <t>カン</t>
    </rPh>
    <rPh sb="327" eb="329">
      <t>ジョウレイ</t>
    </rPh>
    <rPh sb="329" eb="331">
      <t>カイセイ</t>
    </rPh>
    <rPh sb="332" eb="334">
      <t>テイアン</t>
    </rPh>
    <rPh sb="334" eb="335">
      <t>ナカ</t>
    </rPh>
    <rPh sb="361" eb="362">
      <t>タカ</t>
    </rPh>
    <rPh sb="371" eb="372">
      <t>ナド</t>
    </rPh>
    <rPh sb="449" eb="452">
      <t>クイキナイ</t>
    </rPh>
    <rPh sb="472" eb="473">
      <t>コト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</si>
</sst>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u/>
      <sz val="11"/>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D21-44D7-8F48-2BEB7FC97D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0.06</c:v>
                </c:pt>
              </c:numCache>
            </c:numRef>
          </c:val>
          <c:smooth val="0"/>
          <c:extLst>
            <c:ext xmlns:c16="http://schemas.microsoft.com/office/drawing/2014/chart" uri="{C3380CC4-5D6E-409C-BE32-E72D297353CC}">
              <c16:uniqueId val="{00000001-4D21-44D7-8F48-2BEB7FC97D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40.909999999999997</c:v>
                </c:pt>
              </c:numCache>
            </c:numRef>
          </c:val>
          <c:extLst>
            <c:ext xmlns:c16="http://schemas.microsoft.com/office/drawing/2014/chart" uri="{C3380CC4-5D6E-409C-BE32-E72D297353CC}">
              <c16:uniqueId val="{00000000-3156-4D06-AC2A-3F36096F413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45.87</c:v>
                </c:pt>
              </c:numCache>
            </c:numRef>
          </c:val>
          <c:smooth val="0"/>
          <c:extLst>
            <c:ext xmlns:c16="http://schemas.microsoft.com/office/drawing/2014/chart" uri="{C3380CC4-5D6E-409C-BE32-E72D297353CC}">
              <c16:uniqueId val="{00000001-3156-4D06-AC2A-3F36096F413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79.84</c:v>
                </c:pt>
              </c:numCache>
            </c:numRef>
          </c:val>
          <c:extLst>
            <c:ext xmlns:c16="http://schemas.microsoft.com/office/drawing/2014/chart" uri="{C3380CC4-5D6E-409C-BE32-E72D297353CC}">
              <c16:uniqueId val="{00000000-BC41-449C-AF36-7F07808E0A1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87.65</c:v>
                </c:pt>
              </c:numCache>
            </c:numRef>
          </c:val>
          <c:smooth val="0"/>
          <c:extLst>
            <c:ext xmlns:c16="http://schemas.microsoft.com/office/drawing/2014/chart" uri="{C3380CC4-5D6E-409C-BE32-E72D297353CC}">
              <c16:uniqueId val="{00000001-BC41-449C-AF36-7F07808E0A1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100.51</c:v>
                </c:pt>
              </c:numCache>
            </c:numRef>
          </c:val>
          <c:extLst>
            <c:ext xmlns:c16="http://schemas.microsoft.com/office/drawing/2014/chart" uri="{C3380CC4-5D6E-409C-BE32-E72D297353CC}">
              <c16:uniqueId val="{00000000-E21E-40F4-9E8A-97010D55A5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102.7</c:v>
                </c:pt>
              </c:numCache>
            </c:numRef>
          </c:val>
          <c:smooth val="0"/>
          <c:extLst>
            <c:ext xmlns:c16="http://schemas.microsoft.com/office/drawing/2014/chart" uri="{C3380CC4-5D6E-409C-BE32-E72D297353CC}">
              <c16:uniqueId val="{00000001-E21E-40F4-9E8A-97010D55A5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7.62</c:v>
                </c:pt>
              </c:numCache>
            </c:numRef>
          </c:val>
          <c:extLst>
            <c:ext xmlns:c16="http://schemas.microsoft.com/office/drawing/2014/chart" uri="{C3380CC4-5D6E-409C-BE32-E72D297353CC}">
              <c16:uniqueId val="{00000000-B8B0-4E31-9917-3B73D548EBF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29.24</c:v>
                </c:pt>
              </c:numCache>
            </c:numRef>
          </c:val>
          <c:smooth val="0"/>
          <c:extLst>
            <c:ext xmlns:c16="http://schemas.microsoft.com/office/drawing/2014/chart" uri="{C3380CC4-5D6E-409C-BE32-E72D297353CC}">
              <c16:uniqueId val="{00000001-B8B0-4E31-9917-3B73D548EBF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9E9-4436-B3BB-745E2DDDDA9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19E9-4436-B3BB-745E2DDDDA9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2BC-42E9-AF7B-40539B1464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48.2</c:v>
                </c:pt>
              </c:numCache>
            </c:numRef>
          </c:val>
          <c:smooth val="0"/>
          <c:extLst>
            <c:ext xmlns:c16="http://schemas.microsoft.com/office/drawing/2014/chart" uri="{C3380CC4-5D6E-409C-BE32-E72D297353CC}">
              <c16:uniqueId val="{00000001-C2BC-42E9-AF7B-40539B1464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30.19</c:v>
                </c:pt>
              </c:numCache>
            </c:numRef>
          </c:val>
          <c:extLst>
            <c:ext xmlns:c16="http://schemas.microsoft.com/office/drawing/2014/chart" uri="{C3380CC4-5D6E-409C-BE32-E72D297353CC}">
              <c16:uniqueId val="{00000000-10B9-445F-A448-6685620EBE4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46.85</c:v>
                </c:pt>
              </c:numCache>
            </c:numRef>
          </c:val>
          <c:smooth val="0"/>
          <c:extLst>
            <c:ext xmlns:c16="http://schemas.microsoft.com/office/drawing/2014/chart" uri="{C3380CC4-5D6E-409C-BE32-E72D297353CC}">
              <c16:uniqueId val="{00000001-10B9-445F-A448-6685620EBE4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437.65</c:v>
                </c:pt>
              </c:numCache>
            </c:numRef>
          </c:val>
          <c:extLst>
            <c:ext xmlns:c16="http://schemas.microsoft.com/office/drawing/2014/chart" uri="{C3380CC4-5D6E-409C-BE32-E72D297353CC}">
              <c16:uniqueId val="{00000000-35C8-4620-A429-54C1AB9FBC42}"/>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1268.6300000000001</c:v>
                </c:pt>
              </c:numCache>
            </c:numRef>
          </c:val>
          <c:smooth val="0"/>
          <c:extLst>
            <c:ext xmlns:c16="http://schemas.microsoft.com/office/drawing/2014/chart" uri="{C3380CC4-5D6E-409C-BE32-E72D297353CC}">
              <c16:uniqueId val="{00000001-35C8-4620-A429-54C1AB9FBC42}"/>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36.19</c:v>
                </c:pt>
              </c:numCache>
            </c:numRef>
          </c:val>
          <c:extLst>
            <c:ext xmlns:c16="http://schemas.microsoft.com/office/drawing/2014/chart" uri="{C3380CC4-5D6E-409C-BE32-E72D297353CC}">
              <c16:uniqueId val="{00000000-90E7-43F9-B8B3-FF0D81F3646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82.88</c:v>
                </c:pt>
              </c:numCache>
            </c:numRef>
          </c:val>
          <c:smooth val="0"/>
          <c:extLst>
            <c:ext xmlns:c16="http://schemas.microsoft.com/office/drawing/2014/chart" uri="{C3380CC4-5D6E-409C-BE32-E72D297353CC}">
              <c16:uniqueId val="{00000001-90E7-43F9-B8B3-FF0D81F3646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382.46</c:v>
                </c:pt>
              </c:numCache>
            </c:numRef>
          </c:val>
          <c:extLst>
            <c:ext xmlns:c16="http://schemas.microsoft.com/office/drawing/2014/chart" uri="{C3380CC4-5D6E-409C-BE32-E72D297353CC}">
              <c16:uniqueId val="{00000000-3731-42EC-B987-AB1C6D08CDC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187.76</c:v>
                </c:pt>
              </c:numCache>
            </c:numRef>
          </c:val>
          <c:smooth val="0"/>
          <c:extLst>
            <c:ext xmlns:c16="http://schemas.microsoft.com/office/drawing/2014/chart" uri="{C3380CC4-5D6E-409C-BE32-E72D297353CC}">
              <c16:uniqueId val="{00000001-3731-42EC-B987-AB1C6D08CDC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Y16"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七飯町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D1</v>
      </c>
      <c r="X8" s="72"/>
      <c r="Y8" s="72"/>
      <c r="Z8" s="72"/>
      <c r="AA8" s="72"/>
      <c r="AB8" s="72"/>
      <c r="AC8" s="72"/>
      <c r="AD8" s="73" t="str">
        <f>データ!$M$6</f>
        <v>非設置</v>
      </c>
      <c r="AE8" s="73"/>
      <c r="AF8" s="73"/>
      <c r="AG8" s="73"/>
      <c r="AH8" s="73"/>
      <c r="AI8" s="73"/>
      <c r="AJ8" s="73"/>
      <c r="AK8" s="3"/>
      <c r="AL8" s="69">
        <f>データ!S6</f>
        <v>28072</v>
      </c>
      <c r="AM8" s="69"/>
      <c r="AN8" s="69"/>
      <c r="AO8" s="69"/>
      <c r="AP8" s="69"/>
      <c r="AQ8" s="69"/>
      <c r="AR8" s="69"/>
      <c r="AS8" s="69"/>
      <c r="AT8" s="68">
        <f>データ!T6</f>
        <v>216.75</v>
      </c>
      <c r="AU8" s="68"/>
      <c r="AV8" s="68"/>
      <c r="AW8" s="68"/>
      <c r="AX8" s="68"/>
      <c r="AY8" s="68"/>
      <c r="AZ8" s="68"/>
      <c r="BA8" s="68"/>
      <c r="BB8" s="68">
        <f>データ!U6</f>
        <v>129.51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87.39</v>
      </c>
      <c r="J10" s="68"/>
      <c r="K10" s="68"/>
      <c r="L10" s="68"/>
      <c r="M10" s="68"/>
      <c r="N10" s="68"/>
      <c r="O10" s="68"/>
      <c r="P10" s="68">
        <f>データ!P6</f>
        <v>3.12</v>
      </c>
      <c r="Q10" s="68"/>
      <c r="R10" s="68"/>
      <c r="S10" s="68"/>
      <c r="T10" s="68"/>
      <c r="U10" s="68"/>
      <c r="V10" s="68"/>
      <c r="W10" s="68">
        <f>データ!Q6</f>
        <v>69.3</v>
      </c>
      <c r="X10" s="68"/>
      <c r="Y10" s="68"/>
      <c r="Z10" s="68"/>
      <c r="AA10" s="68"/>
      <c r="AB10" s="68"/>
      <c r="AC10" s="68"/>
      <c r="AD10" s="69">
        <f>データ!R6</f>
        <v>2684</v>
      </c>
      <c r="AE10" s="69"/>
      <c r="AF10" s="69"/>
      <c r="AG10" s="69"/>
      <c r="AH10" s="69"/>
      <c r="AI10" s="69"/>
      <c r="AJ10" s="69"/>
      <c r="AK10" s="2"/>
      <c r="AL10" s="69">
        <f>データ!V6</f>
        <v>873</v>
      </c>
      <c r="AM10" s="69"/>
      <c r="AN10" s="69"/>
      <c r="AO10" s="69"/>
      <c r="AP10" s="69"/>
      <c r="AQ10" s="69"/>
      <c r="AR10" s="69"/>
      <c r="AS10" s="69"/>
      <c r="AT10" s="68">
        <f>データ!W6</f>
        <v>1.06</v>
      </c>
      <c r="AU10" s="68"/>
      <c r="AV10" s="68"/>
      <c r="AW10" s="68"/>
      <c r="AX10" s="68"/>
      <c r="AY10" s="68"/>
      <c r="AZ10" s="68"/>
      <c r="BA10" s="68"/>
      <c r="BB10" s="68">
        <f>データ!X6</f>
        <v>823.58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pz4lwIyZv9x+FDwGbMTb2hxroPhQlvyueWXl88d5Uw3Z7jLj87b2ud/2ojM60rnFETMDMErCD2ju7u79rGE7dQ==" saltValue="iquUJxY4tIxyeWDTz8GDp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13374</v>
      </c>
      <c r="D6" s="33">
        <f t="shared" si="3"/>
        <v>46</v>
      </c>
      <c r="E6" s="33">
        <f t="shared" si="3"/>
        <v>17</v>
      </c>
      <c r="F6" s="33">
        <f t="shared" si="3"/>
        <v>4</v>
      </c>
      <c r="G6" s="33">
        <f t="shared" si="3"/>
        <v>0</v>
      </c>
      <c r="H6" s="33" t="str">
        <f t="shared" si="3"/>
        <v>北海道　七飯町</v>
      </c>
      <c r="I6" s="33" t="str">
        <f t="shared" si="3"/>
        <v>法適用</v>
      </c>
      <c r="J6" s="33" t="str">
        <f t="shared" si="3"/>
        <v>下水道事業</v>
      </c>
      <c r="K6" s="33" t="str">
        <f t="shared" si="3"/>
        <v>特定環境保全公共下水道</v>
      </c>
      <c r="L6" s="33" t="str">
        <f t="shared" si="3"/>
        <v>D1</v>
      </c>
      <c r="M6" s="33" t="str">
        <f t="shared" si="3"/>
        <v>非設置</v>
      </c>
      <c r="N6" s="34" t="str">
        <f t="shared" si="3"/>
        <v>-</v>
      </c>
      <c r="O6" s="34">
        <f t="shared" si="3"/>
        <v>87.39</v>
      </c>
      <c r="P6" s="34">
        <f t="shared" si="3"/>
        <v>3.12</v>
      </c>
      <c r="Q6" s="34">
        <f t="shared" si="3"/>
        <v>69.3</v>
      </c>
      <c r="R6" s="34">
        <f t="shared" si="3"/>
        <v>2684</v>
      </c>
      <c r="S6" s="34">
        <f t="shared" si="3"/>
        <v>28072</v>
      </c>
      <c r="T6" s="34">
        <f t="shared" si="3"/>
        <v>216.75</v>
      </c>
      <c r="U6" s="34">
        <f t="shared" si="3"/>
        <v>129.51</v>
      </c>
      <c r="V6" s="34">
        <f t="shared" si="3"/>
        <v>873</v>
      </c>
      <c r="W6" s="34">
        <f t="shared" si="3"/>
        <v>1.06</v>
      </c>
      <c r="X6" s="34">
        <f t="shared" si="3"/>
        <v>823.58</v>
      </c>
      <c r="Y6" s="35" t="str">
        <f>IF(Y7="",NA(),Y7)</f>
        <v>-</v>
      </c>
      <c r="Z6" s="35" t="str">
        <f t="shared" ref="Z6:AH6" si="4">IF(Z7="",NA(),Z7)</f>
        <v>-</v>
      </c>
      <c r="AA6" s="35" t="str">
        <f t="shared" si="4"/>
        <v>-</v>
      </c>
      <c r="AB6" s="35" t="str">
        <f t="shared" si="4"/>
        <v>-</v>
      </c>
      <c r="AC6" s="35">
        <f t="shared" si="4"/>
        <v>100.51</v>
      </c>
      <c r="AD6" s="35" t="str">
        <f t="shared" si="4"/>
        <v>-</v>
      </c>
      <c r="AE6" s="35" t="str">
        <f t="shared" si="4"/>
        <v>-</v>
      </c>
      <c r="AF6" s="35" t="str">
        <f t="shared" si="4"/>
        <v>-</v>
      </c>
      <c r="AG6" s="35" t="str">
        <f t="shared" si="4"/>
        <v>-</v>
      </c>
      <c r="AH6" s="35">
        <f t="shared" si="4"/>
        <v>102.7</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48.2</v>
      </c>
      <c r="AT6" s="34" t="str">
        <f>IF(AT7="","",IF(AT7="-","【-】","【"&amp;SUBSTITUTE(TEXT(AT7,"#,##0.00"),"-","△")&amp;"】"))</f>
        <v>【61.55】</v>
      </c>
      <c r="AU6" s="35" t="str">
        <f>IF(AU7="",NA(),AU7)</f>
        <v>-</v>
      </c>
      <c r="AV6" s="35" t="str">
        <f t="shared" ref="AV6:BD6" si="6">IF(AV7="",NA(),AV7)</f>
        <v>-</v>
      </c>
      <c r="AW6" s="35" t="str">
        <f t="shared" si="6"/>
        <v>-</v>
      </c>
      <c r="AX6" s="35" t="str">
        <f t="shared" si="6"/>
        <v>-</v>
      </c>
      <c r="AY6" s="35">
        <f t="shared" si="6"/>
        <v>30.19</v>
      </c>
      <c r="AZ6" s="35" t="str">
        <f t="shared" si="6"/>
        <v>-</v>
      </c>
      <c r="BA6" s="35" t="str">
        <f t="shared" si="6"/>
        <v>-</v>
      </c>
      <c r="BB6" s="35" t="str">
        <f t="shared" si="6"/>
        <v>-</v>
      </c>
      <c r="BC6" s="35" t="str">
        <f t="shared" si="6"/>
        <v>-</v>
      </c>
      <c r="BD6" s="35">
        <f t="shared" si="6"/>
        <v>46.85</v>
      </c>
      <c r="BE6" s="34" t="str">
        <f>IF(BE7="","",IF(BE7="-","【-】","【"&amp;SUBSTITUTE(TEXT(BE7,"#,##0.00"),"-","△")&amp;"】"))</f>
        <v>【45.34】</v>
      </c>
      <c r="BF6" s="35" t="str">
        <f>IF(BF7="",NA(),BF7)</f>
        <v>-</v>
      </c>
      <c r="BG6" s="35" t="str">
        <f t="shared" ref="BG6:BO6" si="7">IF(BG7="",NA(),BG7)</f>
        <v>-</v>
      </c>
      <c r="BH6" s="35" t="str">
        <f t="shared" si="7"/>
        <v>-</v>
      </c>
      <c r="BI6" s="35" t="str">
        <f t="shared" si="7"/>
        <v>-</v>
      </c>
      <c r="BJ6" s="35">
        <f t="shared" si="7"/>
        <v>437.65</v>
      </c>
      <c r="BK6" s="35" t="str">
        <f t="shared" si="7"/>
        <v>-</v>
      </c>
      <c r="BL6" s="35" t="str">
        <f t="shared" si="7"/>
        <v>-</v>
      </c>
      <c r="BM6" s="35" t="str">
        <f t="shared" si="7"/>
        <v>-</v>
      </c>
      <c r="BN6" s="35" t="str">
        <f t="shared" si="7"/>
        <v>-</v>
      </c>
      <c r="BO6" s="35">
        <f t="shared" si="7"/>
        <v>1268.6300000000001</v>
      </c>
      <c r="BP6" s="34" t="str">
        <f>IF(BP7="","",IF(BP7="-","【-】","【"&amp;SUBSTITUTE(TEXT(BP7,"#,##0.00"),"-","△")&amp;"】"))</f>
        <v>【1,260.21】</v>
      </c>
      <c r="BQ6" s="35" t="str">
        <f>IF(BQ7="",NA(),BQ7)</f>
        <v>-</v>
      </c>
      <c r="BR6" s="35" t="str">
        <f t="shared" ref="BR6:BZ6" si="8">IF(BR7="",NA(),BR7)</f>
        <v>-</v>
      </c>
      <c r="BS6" s="35" t="str">
        <f t="shared" si="8"/>
        <v>-</v>
      </c>
      <c r="BT6" s="35" t="str">
        <f t="shared" si="8"/>
        <v>-</v>
      </c>
      <c r="BU6" s="35">
        <f t="shared" si="8"/>
        <v>36.19</v>
      </c>
      <c r="BV6" s="35" t="str">
        <f t="shared" si="8"/>
        <v>-</v>
      </c>
      <c r="BW6" s="35" t="str">
        <f t="shared" si="8"/>
        <v>-</v>
      </c>
      <c r="BX6" s="35" t="str">
        <f t="shared" si="8"/>
        <v>-</v>
      </c>
      <c r="BY6" s="35" t="str">
        <f t="shared" si="8"/>
        <v>-</v>
      </c>
      <c r="BZ6" s="35">
        <f t="shared" si="8"/>
        <v>82.88</v>
      </c>
      <c r="CA6" s="34" t="str">
        <f>IF(CA7="","",IF(CA7="-","【-】","【"&amp;SUBSTITUTE(TEXT(CA7,"#,##0.00"),"-","△")&amp;"】"))</f>
        <v>【75.29】</v>
      </c>
      <c r="CB6" s="35" t="str">
        <f>IF(CB7="",NA(),CB7)</f>
        <v>-</v>
      </c>
      <c r="CC6" s="35" t="str">
        <f t="shared" ref="CC6:CK6" si="9">IF(CC7="",NA(),CC7)</f>
        <v>-</v>
      </c>
      <c r="CD6" s="35" t="str">
        <f t="shared" si="9"/>
        <v>-</v>
      </c>
      <c r="CE6" s="35" t="str">
        <f t="shared" si="9"/>
        <v>-</v>
      </c>
      <c r="CF6" s="35">
        <f t="shared" si="9"/>
        <v>382.46</v>
      </c>
      <c r="CG6" s="35" t="str">
        <f t="shared" si="9"/>
        <v>-</v>
      </c>
      <c r="CH6" s="35" t="str">
        <f t="shared" si="9"/>
        <v>-</v>
      </c>
      <c r="CI6" s="35" t="str">
        <f t="shared" si="9"/>
        <v>-</v>
      </c>
      <c r="CJ6" s="35" t="str">
        <f t="shared" si="9"/>
        <v>-</v>
      </c>
      <c r="CK6" s="35">
        <f t="shared" si="9"/>
        <v>187.76</v>
      </c>
      <c r="CL6" s="34" t="str">
        <f>IF(CL7="","",IF(CL7="-","【-】","【"&amp;SUBSTITUTE(TEXT(CL7,"#,##0.00"),"-","△")&amp;"】"))</f>
        <v>【215.41】</v>
      </c>
      <c r="CM6" s="35" t="str">
        <f>IF(CM7="",NA(),CM7)</f>
        <v>-</v>
      </c>
      <c r="CN6" s="35" t="str">
        <f t="shared" ref="CN6:CV6" si="10">IF(CN7="",NA(),CN7)</f>
        <v>-</v>
      </c>
      <c r="CO6" s="35" t="str">
        <f t="shared" si="10"/>
        <v>-</v>
      </c>
      <c r="CP6" s="35" t="str">
        <f t="shared" si="10"/>
        <v>-</v>
      </c>
      <c r="CQ6" s="35">
        <f t="shared" si="10"/>
        <v>40.909999999999997</v>
      </c>
      <c r="CR6" s="35" t="str">
        <f t="shared" si="10"/>
        <v>-</v>
      </c>
      <c r="CS6" s="35" t="str">
        <f t="shared" si="10"/>
        <v>-</v>
      </c>
      <c r="CT6" s="35" t="str">
        <f t="shared" si="10"/>
        <v>-</v>
      </c>
      <c r="CU6" s="35" t="str">
        <f t="shared" si="10"/>
        <v>-</v>
      </c>
      <c r="CV6" s="35">
        <f t="shared" si="10"/>
        <v>45.87</v>
      </c>
      <c r="CW6" s="34" t="str">
        <f>IF(CW7="","",IF(CW7="-","【-】","【"&amp;SUBSTITUTE(TEXT(CW7,"#,##0.00"),"-","△")&amp;"】"))</f>
        <v>【42.90】</v>
      </c>
      <c r="CX6" s="35" t="str">
        <f>IF(CX7="",NA(),CX7)</f>
        <v>-</v>
      </c>
      <c r="CY6" s="35" t="str">
        <f t="shared" ref="CY6:DG6" si="11">IF(CY7="",NA(),CY7)</f>
        <v>-</v>
      </c>
      <c r="CZ6" s="35" t="str">
        <f t="shared" si="11"/>
        <v>-</v>
      </c>
      <c r="DA6" s="35" t="str">
        <f t="shared" si="11"/>
        <v>-</v>
      </c>
      <c r="DB6" s="35">
        <f t="shared" si="11"/>
        <v>79.84</v>
      </c>
      <c r="DC6" s="35" t="str">
        <f t="shared" si="11"/>
        <v>-</v>
      </c>
      <c r="DD6" s="35" t="str">
        <f t="shared" si="11"/>
        <v>-</v>
      </c>
      <c r="DE6" s="35" t="str">
        <f t="shared" si="11"/>
        <v>-</v>
      </c>
      <c r="DF6" s="35" t="str">
        <f t="shared" si="11"/>
        <v>-</v>
      </c>
      <c r="DG6" s="35">
        <f t="shared" si="11"/>
        <v>87.65</v>
      </c>
      <c r="DH6" s="34" t="str">
        <f>IF(DH7="","",IF(DH7="-","【-】","【"&amp;SUBSTITUTE(TEXT(DH7,"#,##0.00"),"-","△")&amp;"】"))</f>
        <v>【84.75】</v>
      </c>
      <c r="DI6" s="35" t="str">
        <f>IF(DI7="",NA(),DI7)</f>
        <v>-</v>
      </c>
      <c r="DJ6" s="35" t="str">
        <f t="shared" ref="DJ6:DR6" si="12">IF(DJ7="",NA(),DJ7)</f>
        <v>-</v>
      </c>
      <c r="DK6" s="35" t="str">
        <f t="shared" si="12"/>
        <v>-</v>
      </c>
      <c r="DL6" s="35" t="str">
        <f t="shared" si="12"/>
        <v>-</v>
      </c>
      <c r="DM6" s="35">
        <f t="shared" si="12"/>
        <v>7.62</v>
      </c>
      <c r="DN6" s="35" t="str">
        <f t="shared" si="12"/>
        <v>-</v>
      </c>
      <c r="DO6" s="35" t="str">
        <f t="shared" si="12"/>
        <v>-</v>
      </c>
      <c r="DP6" s="35" t="str">
        <f t="shared" si="12"/>
        <v>-</v>
      </c>
      <c r="DQ6" s="35" t="str">
        <f t="shared" si="12"/>
        <v>-</v>
      </c>
      <c r="DR6" s="35">
        <f t="shared" si="12"/>
        <v>29.24</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0.06</v>
      </c>
      <c r="EO6" s="34" t="str">
        <f>IF(EO7="","",IF(EO7="-","【-】","【"&amp;SUBSTITUTE(TEXT(EO7,"#,##0.00"),"-","△")&amp;"】"))</f>
        <v>【0.30】</v>
      </c>
    </row>
    <row r="7" spans="1:148" s="36" customFormat="1" x14ac:dyDescent="0.15">
      <c r="A7" s="28"/>
      <c r="B7" s="37">
        <v>2020</v>
      </c>
      <c r="C7" s="37">
        <v>13374</v>
      </c>
      <c r="D7" s="37">
        <v>46</v>
      </c>
      <c r="E7" s="37">
        <v>17</v>
      </c>
      <c r="F7" s="37">
        <v>4</v>
      </c>
      <c r="G7" s="37">
        <v>0</v>
      </c>
      <c r="H7" s="37" t="s">
        <v>95</v>
      </c>
      <c r="I7" s="37" t="s">
        <v>96</v>
      </c>
      <c r="J7" s="37" t="s">
        <v>97</v>
      </c>
      <c r="K7" s="37" t="s">
        <v>98</v>
      </c>
      <c r="L7" s="37" t="s">
        <v>99</v>
      </c>
      <c r="M7" s="37" t="s">
        <v>100</v>
      </c>
      <c r="N7" s="38" t="s">
        <v>101</v>
      </c>
      <c r="O7" s="38">
        <v>87.39</v>
      </c>
      <c r="P7" s="38">
        <v>3.12</v>
      </c>
      <c r="Q7" s="38">
        <v>69.3</v>
      </c>
      <c r="R7" s="38">
        <v>2684</v>
      </c>
      <c r="S7" s="38">
        <v>28072</v>
      </c>
      <c r="T7" s="38">
        <v>216.75</v>
      </c>
      <c r="U7" s="38">
        <v>129.51</v>
      </c>
      <c r="V7" s="38">
        <v>873</v>
      </c>
      <c r="W7" s="38">
        <v>1.06</v>
      </c>
      <c r="X7" s="38">
        <v>823.58</v>
      </c>
      <c r="Y7" s="38" t="s">
        <v>101</v>
      </c>
      <c r="Z7" s="38" t="s">
        <v>101</v>
      </c>
      <c r="AA7" s="38" t="s">
        <v>101</v>
      </c>
      <c r="AB7" s="38" t="s">
        <v>101</v>
      </c>
      <c r="AC7" s="38">
        <v>100.51</v>
      </c>
      <c r="AD7" s="38" t="s">
        <v>101</v>
      </c>
      <c r="AE7" s="38" t="s">
        <v>101</v>
      </c>
      <c r="AF7" s="38" t="s">
        <v>101</v>
      </c>
      <c r="AG7" s="38" t="s">
        <v>101</v>
      </c>
      <c r="AH7" s="38">
        <v>102.7</v>
      </c>
      <c r="AI7" s="38">
        <v>104.83</v>
      </c>
      <c r="AJ7" s="38" t="s">
        <v>101</v>
      </c>
      <c r="AK7" s="38" t="s">
        <v>101</v>
      </c>
      <c r="AL7" s="38" t="s">
        <v>101</v>
      </c>
      <c r="AM7" s="38" t="s">
        <v>101</v>
      </c>
      <c r="AN7" s="38">
        <v>0</v>
      </c>
      <c r="AO7" s="38" t="s">
        <v>101</v>
      </c>
      <c r="AP7" s="38" t="s">
        <v>101</v>
      </c>
      <c r="AQ7" s="38" t="s">
        <v>101</v>
      </c>
      <c r="AR7" s="38" t="s">
        <v>101</v>
      </c>
      <c r="AS7" s="38">
        <v>48.2</v>
      </c>
      <c r="AT7" s="38">
        <v>61.55</v>
      </c>
      <c r="AU7" s="38" t="s">
        <v>101</v>
      </c>
      <c r="AV7" s="38" t="s">
        <v>101</v>
      </c>
      <c r="AW7" s="38" t="s">
        <v>101</v>
      </c>
      <c r="AX7" s="38" t="s">
        <v>101</v>
      </c>
      <c r="AY7" s="38">
        <v>30.19</v>
      </c>
      <c r="AZ7" s="38" t="s">
        <v>101</v>
      </c>
      <c r="BA7" s="38" t="s">
        <v>101</v>
      </c>
      <c r="BB7" s="38" t="s">
        <v>101</v>
      </c>
      <c r="BC7" s="38" t="s">
        <v>101</v>
      </c>
      <c r="BD7" s="38">
        <v>46.85</v>
      </c>
      <c r="BE7" s="38">
        <v>45.34</v>
      </c>
      <c r="BF7" s="38" t="s">
        <v>101</v>
      </c>
      <c r="BG7" s="38" t="s">
        <v>101</v>
      </c>
      <c r="BH7" s="38" t="s">
        <v>101</v>
      </c>
      <c r="BI7" s="38" t="s">
        <v>101</v>
      </c>
      <c r="BJ7" s="38">
        <v>437.65</v>
      </c>
      <c r="BK7" s="38" t="s">
        <v>101</v>
      </c>
      <c r="BL7" s="38" t="s">
        <v>101</v>
      </c>
      <c r="BM7" s="38" t="s">
        <v>101</v>
      </c>
      <c r="BN7" s="38" t="s">
        <v>101</v>
      </c>
      <c r="BO7" s="38">
        <v>1268.6300000000001</v>
      </c>
      <c r="BP7" s="38">
        <v>1260.21</v>
      </c>
      <c r="BQ7" s="38" t="s">
        <v>101</v>
      </c>
      <c r="BR7" s="38" t="s">
        <v>101</v>
      </c>
      <c r="BS7" s="38" t="s">
        <v>101</v>
      </c>
      <c r="BT7" s="38" t="s">
        <v>101</v>
      </c>
      <c r="BU7" s="38">
        <v>36.19</v>
      </c>
      <c r="BV7" s="38" t="s">
        <v>101</v>
      </c>
      <c r="BW7" s="38" t="s">
        <v>101</v>
      </c>
      <c r="BX7" s="38" t="s">
        <v>101</v>
      </c>
      <c r="BY7" s="38" t="s">
        <v>101</v>
      </c>
      <c r="BZ7" s="38">
        <v>82.88</v>
      </c>
      <c r="CA7" s="38">
        <v>75.290000000000006</v>
      </c>
      <c r="CB7" s="38" t="s">
        <v>101</v>
      </c>
      <c r="CC7" s="38" t="s">
        <v>101</v>
      </c>
      <c r="CD7" s="38" t="s">
        <v>101</v>
      </c>
      <c r="CE7" s="38" t="s">
        <v>101</v>
      </c>
      <c r="CF7" s="38">
        <v>382.46</v>
      </c>
      <c r="CG7" s="38" t="s">
        <v>101</v>
      </c>
      <c r="CH7" s="38" t="s">
        <v>101</v>
      </c>
      <c r="CI7" s="38" t="s">
        <v>101</v>
      </c>
      <c r="CJ7" s="38" t="s">
        <v>101</v>
      </c>
      <c r="CK7" s="38">
        <v>187.76</v>
      </c>
      <c r="CL7" s="38">
        <v>215.41</v>
      </c>
      <c r="CM7" s="38" t="s">
        <v>101</v>
      </c>
      <c r="CN7" s="38" t="s">
        <v>101</v>
      </c>
      <c r="CO7" s="38" t="s">
        <v>101</v>
      </c>
      <c r="CP7" s="38" t="s">
        <v>101</v>
      </c>
      <c r="CQ7" s="38">
        <v>40.909999999999997</v>
      </c>
      <c r="CR7" s="38" t="s">
        <v>101</v>
      </c>
      <c r="CS7" s="38" t="s">
        <v>101</v>
      </c>
      <c r="CT7" s="38" t="s">
        <v>101</v>
      </c>
      <c r="CU7" s="38" t="s">
        <v>101</v>
      </c>
      <c r="CV7" s="38">
        <v>45.87</v>
      </c>
      <c r="CW7" s="38">
        <v>42.9</v>
      </c>
      <c r="CX7" s="38" t="s">
        <v>101</v>
      </c>
      <c r="CY7" s="38" t="s">
        <v>101</v>
      </c>
      <c r="CZ7" s="38" t="s">
        <v>101</v>
      </c>
      <c r="DA7" s="38" t="s">
        <v>101</v>
      </c>
      <c r="DB7" s="38">
        <v>79.84</v>
      </c>
      <c r="DC7" s="38" t="s">
        <v>101</v>
      </c>
      <c r="DD7" s="38" t="s">
        <v>101</v>
      </c>
      <c r="DE7" s="38" t="s">
        <v>101</v>
      </c>
      <c r="DF7" s="38" t="s">
        <v>101</v>
      </c>
      <c r="DG7" s="38">
        <v>87.65</v>
      </c>
      <c r="DH7" s="38">
        <v>84.75</v>
      </c>
      <c r="DI7" s="38" t="s">
        <v>101</v>
      </c>
      <c r="DJ7" s="38" t="s">
        <v>101</v>
      </c>
      <c r="DK7" s="38" t="s">
        <v>101</v>
      </c>
      <c r="DL7" s="38" t="s">
        <v>101</v>
      </c>
      <c r="DM7" s="38">
        <v>7.62</v>
      </c>
      <c r="DN7" s="38" t="s">
        <v>101</v>
      </c>
      <c r="DO7" s="38" t="s">
        <v>101</v>
      </c>
      <c r="DP7" s="38" t="s">
        <v>101</v>
      </c>
      <c r="DQ7" s="38" t="s">
        <v>101</v>
      </c>
      <c r="DR7" s="38">
        <v>29.24</v>
      </c>
      <c r="DS7" s="38">
        <v>23.6</v>
      </c>
      <c r="DT7" s="38" t="s">
        <v>101</v>
      </c>
      <c r="DU7" s="38" t="s">
        <v>101</v>
      </c>
      <c r="DV7" s="38" t="s">
        <v>101</v>
      </c>
      <c r="DW7" s="38" t="s">
        <v>101</v>
      </c>
      <c r="DX7" s="38">
        <v>0</v>
      </c>
      <c r="DY7" s="38" t="s">
        <v>101</v>
      </c>
      <c r="DZ7" s="38" t="s">
        <v>101</v>
      </c>
      <c r="EA7" s="38" t="s">
        <v>101</v>
      </c>
      <c r="EB7" s="38" t="s">
        <v>101</v>
      </c>
      <c r="EC7" s="38">
        <v>0</v>
      </c>
      <c r="ED7" s="38">
        <v>0.01</v>
      </c>
      <c r="EE7" s="38" t="s">
        <v>101</v>
      </c>
      <c r="EF7" s="38" t="s">
        <v>101</v>
      </c>
      <c r="EG7" s="38" t="s">
        <v>101</v>
      </c>
      <c r="EH7" s="38" t="s">
        <v>101</v>
      </c>
      <c r="EI7" s="38">
        <v>0</v>
      </c>
      <c r="EJ7" s="38" t="s">
        <v>101</v>
      </c>
      <c r="EK7" s="38" t="s">
        <v>101</v>
      </c>
      <c r="EL7" s="38" t="s">
        <v>101</v>
      </c>
      <c r="EM7" s="38" t="s">
        <v>101</v>
      </c>
      <c r="EN7" s="38">
        <v>0.06</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110</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2022-01-11T06:52:14Z</cp:lastPrinted>
  <dcterms:created xsi:type="dcterms:W3CDTF">2021-12-03T07:21:19Z</dcterms:created>
  <dcterms:modified xsi:type="dcterms:W3CDTF">2022-01-11T06:59:49Z</dcterms:modified>
  <cp:category/>
</cp:coreProperties>
</file>